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0" yWindow="0" windowWidth="28800" windowHeight="16000" activeTab="0"/>
  </bookViews>
  <sheets>
    <sheet name="Plan" sheetId="1" r:id="rId1"/>
    <sheet name="Checklist" sheetId="2" r:id="rId2"/>
    <sheet name="Cómo usarla" sheetId="3" r:id="rId3"/>
  </sheets>
  <definedNames>
    <definedName name="_xlnm.Print_Titles" localSheetId="0">Plan!$6:$6</definedName>
  </definedNames>
  <calcPr calcId="191029" fullCalcOnLoad="1"/>
</workbook>
</file>

<file path=xl/sharedStrings.xml><?xml version="1.0" encoding="utf-8"?>
<sst xmlns="http://schemas.openxmlformats.org/spreadsheetml/2006/main" count="155" uniqueCount="155">
  <si>
    <t xml:space="preserve">Plan de trading</t>
  </si>
  <si>
    <t xml:space="preserve">Ejemplo para un trader de acciones de EE. UU. con una cuenta de 25.000 $. Cambia cada umbral por el tuyo: una regla solo vale si puedes responderla con un sí, un no o un número.</t>
  </si>
  <si>
    <t xml:space="preserve">Trader:</t>
  </si>
  <si>
    <t xml:space="preserve">Revisado:</t>
  </si>
  <si>
    <t xml:space="preserve">Nº</t>
  </si>
  <si>
    <t xml:space="preserve">Sección</t>
  </si>
  <si>
    <t xml:space="preserve">Regla</t>
  </si>
  <si>
    <t xml:space="preserve">Tipo</t>
  </si>
  <si>
    <t xml:space="preserve">Umbral</t>
  </si>
  <si>
    <t xml:space="preserve">Cómo lo compruebo</t>
  </si>
  <si>
    <t xml:space="preserve">1.1</t>
  </si>
  <si>
    <t xml:space="preserve">Mercado</t>
  </si>
  <si>
    <t xml:space="preserve">Opero solo acciones y ETFs de EE. UU. de mi lista de vigilancia del día</t>
  </si>
  <si>
    <t xml:space="preserve">Sí/No</t>
  </si>
  <si>
    <t xml:space="preserve">—</t>
  </si>
  <si>
    <t xml:space="preserve">El activo estaba en la lista antes de la apertura</t>
  </si>
  <si>
    <t xml:space="preserve">1.2</t>
  </si>
  <si>
    <t xml:space="preserve">Precio de al menos 10 $ y volumen medio de al menos 1 millón de acciones al día</t>
  </si>
  <si>
    <t xml:space="preserve">Número</t>
  </si>
  <si>
    <t xml:space="preserve">≥ 10 $ · ≥ 1 M</t>
  </si>
  <si>
    <t xml:space="preserve">Datos del escáner al preparar la lista</t>
  </si>
  <si>
    <t xml:space="preserve">1.3</t>
  </si>
  <si>
    <t xml:space="preserve">No abro operaciones en las 3 sesiones previas a los resultados de la empresa</t>
  </si>
  <si>
    <t xml:space="preserve">3 sesiones</t>
  </si>
  <si>
    <t xml:space="preserve">Calendario de resultados</t>
  </si>
  <si>
    <t xml:space="preserve">2.1</t>
  </si>
  <si>
    <t xml:space="preserve">Horario</t>
  </si>
  <si>
    <t xml:space="preserve">Abro posiciones solo entre las 9:35 y las 11:30, hora de Nueva York</t>
  </si>
  <si>
    <t xml:space="preserve">9:35–11:30 ET</t>
  </si>
  <si>
    <t xml:space="preserve">Hora de entrada en el diario</t>
  </si>
  <si>
    <t xml:space="preserve">2.2</t>
  </si>
  <si>
    <t xml:space="preserve">Preparo la sesión antes de la apertura: lista de vigilancia, niveles y noticias</t>
  </si>
  <si>
    <t xml:space="preserve">Antes de 9:30 ET</t>
  </si>
  <si>
    <t xml:space="preserve">Nota del día guardada antes de abrir</t>
  </si>
  <si>
    <t xml:space="preserve">3.1</t>
  </si>
  <si>
    <t xml:space="preserve">Riesgo</t>
  </si>
  <si>
    <t xml:space="preserve">Pérdida máxima diaria: 1 % de la cuenta; si la toco, cierro la plataforma</t>
  </si>
  <si>
    <t xml:space="preserve">1 % (250 $)</t>
  </si>
  <si>
    <t xml:space="preserve">Suma del resultado del día</t>
  </si>
  <si>
    <t xml:space="preserve">3.2</t>
  </si>
  <si>
    <t xml:space="preserve">Riesgo por operación según el grado: A 60 %, B 35 %, C 20 % de la pérdida máxima diaria</t>
  </si>
  <si>
    <t xml:space="preserve">150 $ / 87,50 $ / 50 $</t>
  </si>
  <si>
    <t xml:space="preserve">1R de la operación en el diario</t>
  </si>
  <si>
    <t xml:space="preserve">3.3</t>
  </si>
  <si>
    <t xml:space="preserve">Como máximo 3 operaciones al día y 2 posiciones abiertas a la vez</t>
  </si>
  <si>
    <t xml:space="preserve">≤ 3 · ≤ 2</t>
  </si>
  <si>
    <t xml:space="preserve">Operaciones del día en el diario</t>
  </si>
  <si>
    <t xml:space="preserve">3.4</t>
  </si>
  <si>
    <t xml:space="preserve">Si la cuenta cae un 5 % desde su máximo, bajo un grado; al 8 %, solo opero C; al 15 %, paro unos días</t>
  </si>
  <si>
    <t xml:space="preserve">5 % / 8 % / 15 %</t>
  </si>
  <si>
    <t xml:space="preserve">Caída desde el máximo de la curva de capital</t>
  </si>
  <si>
    <t xml:space="preserve">4.1</t>
  </si>
  <si>
    <t xml:space="preserve">Setups</t>
  </si>
  <si>
    <t xml:space="preserve">Solo opero setups de mi playbook, cada uno con su checklist</t>
  </si>
  <si>
    <t xml:space="preserve">Setup anotado en la operación</t>
  </si>
  <si>
    <t xml:space="preserve">4.2</t>
  </si>
  <si>
    <t xml:space="preserve">Grado según el checklist: A desde el 70 % de los puntos, B desde el 45 %, C desde el 25 %; por debajo, no opero</t>
  </si>
  <si>
    <t xml:space="preserve">70 % / 45 % / 25 %</t>
  </si>
  <si>
    <t xml:space="preserve">Puntuación del checklist antes de entrar</t>
  </si>
  <si>
    <t xml:space="preserve">5.1</t>
  </si>
  <si>
    <t xml:space="preserve">Ejecución</t>
  </si>
  <si>
    <t xml:space="preserve">El stop va en el bróker al entrar, nunca «mental»</t>
  </si>
  <si>
    <t xml:space="preserve">Orden stop en el historial del bróker</t>
  </si>
  <si>
    <t xml:space="preserve">5.2</t>
  </si>
  <si>
    <t xml:space="preserve">Nunca muevo el stop en contra; solo lo subo a la entrada cuando la operación va +1R</t>
  </si>
  <si>
    <t xml:space="preserve">+1R</t>
  </si>
  <si>
    <t xml:space="preserve">Stop inicial frente a stop final</t>
  </si>
  <si>
    <t xml:space="preserve">5.3</t>
  </si>
  <si>
    <t xml:space="preserve">No promedio a la baja: no añado a una posición que va en mi contra</t>
  </si>
  <si>
    <t xml:space="preserve">Entradas de la operación</t>
  </si>
  <si>
    <t xml:space="preserve">5.4</t>
  </si>
  <si>
    <t xml:space="preserve">Salgo en el objetivo, en el stop o a las 15:55 (hora de Nueva York) si la operación es intradía</t>
  </si>
  <si>
    <t xml:space="preserve">15:55 ET</t>
  </si>
  <si>
    <t xml:space="preserve">Motivo de la salida en el diario</t>
  </si>
  <si>
    <t xml:space="preserve">6.1</t>
  </si>
  <si>
    <t xml:space="preserve">Parada</t>
  </si>
  <si>
    <t xml:space="preserve">Tras 2 pérdidas seguidas, dejo de operar ese día</t>
  </si>
  <si>
    <t xml:space="preserve">2 pérdidas</t>
  </si>
  <si>
    <t xml:space="preserve">Diario del día</t>
  </si>
  <si>
    <t xml:space="preserve">6.2</t>
  </si>
  <si>
    <t xml:space="preserve">No opero si he dormido menos de 6 horas o sigo enfadado por una operación anterior</t>
  </si>
  <si>
    <t xml:space="preserve">6 horas</t>
  </si>
  <si>
    <t xml:space="preserve">Nota del día</t>
  </si>
  <si>
    <t xml:space="preserve">7.1</t>
  </si>
  <si>
    <t xml:space="preserve">Revisión</t>
  </si>
  <si>
    <t xml:space="preserve">Registro cada operación al cerrarla, con «¿seguí el plan?» respondido con sí o no</t>
  </si>
  <si>
    <t xml:space="preserve">Diario</t>
  </si>
  <si>
    <t xml:space="preserve">7.2</t>
  </si>
  <si>
    <t xml:space="preserve">Reviso la semana el viernes (30 minutos) y cambio como mucho una regla</t>
  </si>
  <si>
    <t xml:space="preserve">1 cambio</t>
  </si>
  <si>
    <t xml:space="preserve">Nota de la revisión semanal</t>
  </si>
  <si>
    <t xml:space="preserve">7.3</t>
  </si>
  <si>
    <t xml:space="preserve">Solo cambio el plan con el mercado cerrado, nunca durante la sesión</t>
  </si>
  <si>
    <t xml:space="preserve">Fecha del cambio</t>
  </si>
  <si>
    <t xml:space="preserve">Checklist por setup: ruptura del rango de apertura (ejemplo)</t>
  </si>
  <si>
    <t xml:space="preserve">Rellena las celdas blancas antes de cada operación. Si falla una regla eliminatoria, el grado es «No operar» aunque el resto puntúe.</t>
  </si>
  <si>
    <t xml:space="preserve">Tu cuenta y la operación</t>
  </si>
  <si>
    <t xml:space="preserve">Capital de la cuenta</t>
  </si>
  <si>
    <t xml:space="preserve">Pérdida máxima diaria (% de la cuenta)</t>
  </si>
  <si>
    <t xml:space="preserve">Pérdida máxima diaria</t>
  </si>
  <si>
    <t xml:space="preserve">Precio de entrada</t>
  </si>
  <si>
    <t xml:space="preserve">Stop</t>
  </si>
  <si>
    <t xml:space="preserve">Multiplicador (1 en acciones, 100 en opciones)</t>
  </si>
  <si>
    <t xml:space="preserve">Escala de grados (la misma para todos tus setups)</t>
  </si>
  <si>
    <t xml:space="preserve">Grado</t>
  </si>
  <si>
    <t xml:space="preserve">Desde (% de los puntos)</t>
  </si>
  <si>
    <t xml:space="preserve">Riesgo (% de la pérdida máx. diaria)</t>
  </si>
  <si>
    <t xml:space="preserve">A</t>
  </si>
  <si>
    <t xml:space="preserve">B</t>
  </si>
  <si>
    <t xml:space="preserve">C</t>
  </si>
  <si>
    <t xml:space="preserve">Por debajo de C, o si falla una regla eliminatoria: no operar.</t>
  </si>
  <si>
    <t xml:space="preserve">Checklist: ruptura del rango de apertura</t>
  </si>
  <si>
    <t xml:space="preserve">Tu respuesta</t>
  </si>
  <si>
    <t xml:space="preserve">¿Cumple?</t>
  </si>
  <si>
    <t xml:space="preserve">Puntos posibles</t>
  </si>
  <si>
    <t xml:space="preserve">Puntos</t>
  </si>
  <si>
    <t xml:space="preserve">K1</t>
  </si>
  <si>
    <t xml:space="preserve">Estoy dentro de mi horario (9:35–11:30, hora de Nueva York)</t>
  </si>
  <si>
    <t xml:space="preserve">Eliminatoria (Sí/No)</t>
  </si>
  <si>
    <t xml:space="preserve">Sí</t>
  </si>
  <si>
    <t xml:space="preserve">K2</t>
  </si>
  <si>
    <t xml:space="preserve">Llevo menos de 3 operaciones hoy y no he tocado la pérdida máxima diaria</t>
  </si>
  <si>
    <t xml:space="preserve">K3</t>
  </si>
  <si>
    <t xml:space="preserve">Faltan más de 3 sesiones para los resultados de la empresa</t>
  </si>
  <si>
    <t xml:space="preserve">C1</t>
  </si>
  <si>
    <t xml:space="preserve">Precio por encima de su media de 50 sesiones</t>
  </si>
  <si>
    <t xml:space="preserve">C2</t>
  </si>
  <si>
    <t xml:space="preserve">Volumen relativo en la ruptura ≥ 1,5</t>
  </si>
  <si>
    <t xml:space="preserve">Mínimo</t>
  </si>
  <si>
    <t xml:space="preserve">C3</t>
  </si>
  <si>
    <t xml:space="preserve">Rango de apertura (15 min) ≤ 2 % del precio</t>
  </si>
  <si>
    <t xml:space="preserve">Máximo</t>
  </si>
  <si>
    <t xml:space="preserve">C4</t>
  </si>
  <si>
    <t xml:space="preserve">Beneficio/riesgo planeado hasta el siguiente nivel ≥ 2</t>
  </si>
  <si>
    <t xml:space="preserve">C5</t>
  </si>
  <si>
    <t xml:space="preserve">El índice (SPY) sube en el día</t>
  </si>
  <si>
    <t xml:space="preserve">Resultado</t>
  </si>
  <si>
    <t xml:space="preserve">Puntos obtenidos</t>
  </si>
  <si>
    <t xml:space="preserve">% de los puntos</t>
  </si>
  <si>
    <t xml:space="preserve">Reglas eliminatorias</t>
  </si>
  <si>
    <t xml:space="preserve">Riesgo para esta operación</t>
  </si>
  <si>
    <t xml:space="preserve">Tamaño (acciones o contratos)</t>
  </si>
  <si>
    <t xml:space="preserve">Valor de la posición</t>
  </si>
  <si>
    <t xml:space="preserve">Pérdida si salta el stop</t>
  </si>
  <si>
    <t xml:space="preserve">Duplica esta hoja para cada setup de tu playbook y cambia sus reglas y sus puntos. La escala de grados debe ser la misma para todos.</t>
  </si>
  <si>
    <t xml:space="preserve">Plantilla de plan de trading</t>
  </si>
  <si>
    <t xml:space="preserve">Plantilla gratuita de Trading Journal Pro. Uso educativo: no es asesoramiento financiero. Los umbrales son un ejemplo: pon los tuyos.</t>
  </si>
  <si>
    <t xml:space="preserve">1. Hoja Plan: tus reglas, agrupadas en siete partes (mercado, horario, riesgo, setups, ejecución, parada y revisión). Cada regla se responde con un sí, un no o un número.</t>
  </si>
  <si>
    <t xml:space="preserve">2. La columna «Cómo lo compruebo» dice dónde verás si la cumpliste: si no sabes qué poner, la regla todavía no es comprobable.</t>
  </si>
  <si>
    <t xml:space="preserve">3. Hoja Checklist: el filtro antes de cada operación. Las reglas eliminatorias deciden si puedes operar; las puntuables deciden el grado (A, B o C) y, con él, cuánto arriesgas.</t>
  </si>
  <si>
    <t xml:space="preserve">4. Rellena capital, pérdida máxima diaria, entrada, stop y tus respuestas: la hoja calcula puntos, grado, riesgo en dinero y tamaño (redondeado hacia abajo).</t>
  </si>
  <si>
    <t xml:space="preserve">5. Duplica la hoja Checklist para cada setup (clic derecho en la pestaña &gt; Mover o copiar &gt; Crear una copia) y cambia sus reglas y puntos.</t>
  </si>
  <si>
    <t xml:space="preserve">6. Para imprimirla o guardarla en PDF: Archivo &gt; Imprimir (o Guardar como &gt; PDF). Las dos hojas están preparadas para A4.</t>
  </si>
  <si>
    <t xml:space="preserve">7. ¿Google Sheets? Archivo &gt; Importar &gt; Subir y elige este .xlsx.</t>
  </si>
  <si>
    <t xml:space="preserve">8. Revisa el plan una vez por semana, con el mercado cerrado, y cambia como mucho una regla cada vez.</t>
  </si>
</sst>
</file>

<file path=xl/styles.xml><?xml version="1.0" encoding="utf-8"?>
<styleSheet xmlns="http://schemas.openxmlformats.org/spreadsheetml/2006/main">
  <numFmts count="8">
    <numFmt numFmtId="164" formatCode="dd/mm/yyyy"/>
    <numFmt numFmtId="165" formatCode="hh:mm"/>
    <numFmt numFmtId="166" formatCode="#,##0.00"/>
    <numFmt numFmtId="167" formatCode="+0.00;-0.00;0.00"/>
    <numFmt numFmtId="168" formatCode="#,##0"/>
    <numFmt numFmtId="169" formatCode="0.0%"/>
    <numFmt numFmtId="170" formatCode="+0.00&quot;R&quot;;-0.00&quot;R&quot;;0.00&quot;R&quot;"/>
    <numFmt numFmtId="171" formatCode="#,##0.00 &quot;$&quot;"/>
  </numFmts>
  <fonts count="7">
    <font>
      <sz val="11"/>
      <color rgb="FF111827"/>
      <name val="Calibri"/>
      <family val="2"/>
    </font>
    <font>
      <b/>
      <sz val="16"/>
      <color rgb="FF111827"/>
      <name val="Calibri"/>
      <family val="2"/>
    </font>
    <font>
      <i/>
      <sz val="11"/>
      <color rgb="FF6B7280"/>
      <name val="Calibri"/>
      <family val="2"/>
    </font>
    <font>
      <b/>
      <sz val="11"/>
      <color rgb="FFFFFFFF"/>
      <name val="Calibri"/>
      <family val="2"/>
    </font>
    <font>
      <b/>
      <sz val="11"/>
      <color rgb="FF111827"/>
      <name val="Calibri"/>
      <family val="2"/>
    </font>
    <font>
      <b/>
      <sz val="14"/>
      <color rgb="FF111827"/>
      <name val="Calibri"/>
      <family val="2"/>
    </font>
    <font>
      <sz val="11"/>
      <color rgb="FF6B728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111827"/>
        <bgColor indexed="64"/>
      </patternFill>
    </fill>
    <fill>
      <patternFill patternType="solid">
        <fgColor rgb="FF4B5563"/>
        <bgColor indexed="64"/>
      </patternFill>
    </fill>
    <fill>
      <patternFill patternType="solid">
        <fgColor rgb="FFF3F4F6"/>
        <bgColor indexed="64"/>
      </patternFill>
    </fill>
    <fill>
      <patternFill patternType="solid">
        <fgColor rgb="FFE5E7EB"/>
        <bgColor indexed="64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164" fontId="0" fillId="0" borderId="1" xfId="0" applyNumberFormat="1" applyBorder="1"/>
    <xf numFmtId="165" fontId="0" fillId="0" borderId="1" xfId="0" applyNumberFormat="1" applyBorder="1"/>
    <xf numFmtId="0" fontId="0" fillId="0" borderId="1" xfId="0" applyBorder="1"/>
    <xf numFmtId="0" fontId="0" fillId="0" borderId="1" xfId="0" applyBorder="1" applyAlignment="1">
      <alignment vertical="top" wrapText="1"/>
    </xf>
    <xf numFmtId="166" fontId="0" fillId="0" borderId="1" xfId="0" applyNumberFormat="1" applyBorder="1"/>
    <xf numFmtId="0" fontId="0" fillId="0" borderId="1" xfId="0" applyBorder="1"/>
    <xf numFmtId="166" fontId="0" fillId="4" borderId="1" xfId="0" applyNumberFormat="1" applyFill="1" applyBorder="1"/>
    <xf numFmtId="167" fontId="0" fillId="4" borderId="1" xfId="0" applyNumberFormat="1" applyFill="1" applyBorder="1"/>
    <xf numFmtId="2" fontId="0" fillId="4" borderId="1" xfId="0" applyNumberFormat="1" applyFill="1" applyBorder="1"/>
    <xf numFmtId="0" fontId="0" fillId="4" borderId="1" xfId="0" applyFill="1" applyBorder="1"/>
    <xf numFmtId="0" fontId="4" fillId="5" borderId="0" xfId="0" applyFont="1" applyFill="1"/>
    <xf numFmtId="0" fontId="0" fillId="0" borderId="1" xfId="0" applyBorder="1" applyAlignment="1">
      <alignment vertical="top" wrapText="1"/>
    </xf>
    <xf numFmtId="0" fontId="4" fillId="0" borderId="1" xfId="0" applyFont="1" applyBorder="1"/>
    <xf numFmtId="168" fontId="0" fillId="4" borderId="1" xfId="0" applyNumberFormat="1" applyFill="1" applyBorder="1" applyAlignment="1">
      <alignment horizontal="right"/>
    </xf>
    <xf numFmtId="169" fontId="0" fillId="4" borderId="1" xfId="0" applyNumberFormat="1" applyFill="1" applyBorder="1" applyAlignment="1">
      <alignment horizontal="right"/>
    </xf>
    <xf numFmtId="170" fontId="0" fillId="4" borderId="1" xfId="0" applyNumberFormat="1" applyFill="1" applyBorder="1" applyAlignment="1">
      <alignment horizontal="right"/>
    </xf>
    <xf numFmtId="17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0" fillId="4" borderId="1" xfId="0" applyFill="1" applyBorder="1" applyAlignment="1">
      <alignment horizontal="right"/>
    </xf>
    <xf numFmtId="0" fontId="5" fillId="4" borderId="1" xfId="0" applyFont="1" applyFill="1" applyBorder="1" applyAlignment="1">
      <alignment horizontal="right"/>
    </xf>
    <xf numFmtId="0" fontId="6" fillId="0" borderId="0" xfId="0" applyFont="1" applyAlignment="1">
      <alignment vertical="top" wrapText="1"/>
    </xf>
    <xf numFmtId="171" fontId="0" fillId="0" borderId="1" xfId="0" applyNumberFormat="1" applyBorder="1"/>
    <xf numFmtId="9" fontId="0" fillId="0" borderId="1" xfId="0" applyNumberFormat="1" applyBorder="1"/>
    <xf numFmtId="169" fontId="0" fillId="0" borderId="1" xfId="0" applyNumberFormat="1" applyBorder="1"/>
    <xf numFmtId="2" fontId="0" fillId="0" borderId="1" xfId="0" applyNumberFormat="1" applyBorder="1"/>
    <xf numFmtId="0" fontId="0" fillId="0" borderId="1" xfId="0" applyBorder="1" applyAlignment="1">
      <alignment horizontal="center"/>
    </xf>
    <xf numFmtId="0" fontId="0" fillId="0" borderId="0" xfId="0" applyAlignment="1">
      <alignment vertical="top" wrapText="1"/>
    </xf>
    <xf numFmtId="0" fontId="4" fillId="0" borderId="0" xfId="0" applyFont="1" applyAlignment="1">
      <alignment vertical="top" wrapText="1"/>
    </xf>
  </cellXfs>
  <cellStyles count="1">
    <cellStyle name="Normal" xfId="0" builtinId="0"/>
  </cellStyles>
  <dxfs count="2">
    <dxf>
      <font>
        <color rgb="FFDC2626"/>
      </font>
    </dxf>
    <dxf>
      <font>
        <color rgb="FF16A34A"/>
      </font>
    </dxf>
  </dxfs>
  <tableStyles count="0" defaultTableStyle="TableStyleMedium2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22C55E"/>
    <pageSetUpPr fitToPage="1"/>
  </sheetPr>
  <dimension ref="A1:F26"/>
  <sheetViews>
    <sheetView tabSelected="1" workbookViewId="0">
      <pane ySplit="6" topLeftCell="A7" activePane="bottomLeft" state="frozen"/>
      <selection pane="bottomLeft" activeCell="A7" sqref="A7"/>
    </sheetView>
  </sheetViews>
  <sheetFormatPr defaultRowHeight="15"/>
  <cols>
    <col min="1" max="1" width="6" customWidth="1"/>
    <col min="2" max="2" width="12" customWidth="1"/>
    <col min="3" max="3" width="64" customWidth="1"/>
    <col min="4" max="4" width="9" customWidth="1"/>
    <col min="5" max="5" width="20" customWidth="1"/>
    <col min="6" max="6" width="42" customWidth="1"/>
  </cols>
  <sheetData>
    <row r="1">
      <c r="A1" s="1" t="s">
        <v>0</v>
      </c>
    </row>
    <row r="2" ht="32" customHeight="1">
      <c r="A2" s="2" t="s">
        <v>1</v>
      </c>
    </row>
    <row r="4">
      <c r="A4" s="17" t="s">
        <v>2</v>
      </c>
      <c r="C4" s="7"/>
      <c r="D4" s="17" t="s">
        <v>3</v>
      </c>
      <c r="E4" s="7"/>
    </row>
    <row r="6" ht="22" customHeight="1">
      <c r="A6" s="3" t="s">
        <v>4</v>
      </c>
      <c r="B6" s="3" t="s">
        <v>5</v>
      </c>
      <c r="C6" s="3" t="s">
        <v>6</v>
      </c>
      <c r="D6" s="3" t="s">
        <v>7</v>
      </c>
      <c r="E6" s="3" t="s">
        <v>8</v>
      </c>
      <c r="F6" s="3" t="s">
        <v>9</v>
      </c>
    </row>
    <row r="7" ht="34" customHeight="1">
      <c r="A7" s="8" t="s">
        <v>10</v>
      </c>
      <c r="B7" s="8" t="s">
        <v>11</v>
      </c>
      <c r="C7" s="8" t="s">
        <v>12</v>
      </c>
      <c r="D7" s="8" t="s">
        <v>13</v>
      </c>
      <c r="E7" s="8" t="s">
        <v>14</v>
      </c>
      <c r="F7" s="8" t="s">
        <v>15</v>
      </c>
    </row>
    <row r="8" ht="34" customHeight="1">
      <c r="A8" s="8" t="s">
        <v>16</v>
      </c>
      <c r="B8" s="8" t="s">
        <v>11</v>
      </c>
      <c r="C8" s="8" t="s">
        <v>17</v>
      </c>
      <c r="D8" s="8" t="s">
        <v>18</v>
      </c>
      <c r="E8" s="8" t="s">
        <v>19</v>
      </c>
      <c r="F8" s="8" t="s">
        <v>20</v>
      </c>
    </row>
    <row r="9" ht="34" customHeight="1">
      <c r="A9" s="8" t="s">
        <v>21</v>
      </c>
      <c r="B9" s="8" t="s">
        <v>11</v>
      </c>
      <c r="C9" s="8" t="s">
        <v>22</v>
      </c>
      <c r="D9" s="8" t="s">
        <v>18</v>
      </c>
      <c r="E9" s="8" t="s">
        <v>23</v>
      </c>
      <c r="F9" s="8" t="s">
        <v>24</v>
      </c>
    </row>
    <row r="10" ht="34" customHeight="1">
      <c r="A10" s="8" t="s">
        <v>25</v>
      </c>
      <c r="B10" s="8" t="s">
        <v>26</v>
      </c>
      <c r="C10" s="8" t="s">
        <v>27</v>
      </c>
      <c r="D10" s="8" t="s">
        <v>13</v>
      </c>
      <c r="E10" s="8" t="s">
        <v>28</v>
      </c>
      <c r="F10" s="8" t="s">
        <v>29</v>
      </c>
    </row>
    <row r="11" ht="34" customHeight="1">
      <c r="A11" s="8" t="s">
        <v>30</v>
      </c>
      <c r="B11" s="8" t="s">
        <v>26</v>
      </c>
      <c r="C11" s="8" t="s">
        <v>31</v>
      </c>
      <c r="D11" s="8" t="s">
        <v>13</v>
      </c>
      <c r="E11" s="8" t="s">
        <v>32</v>
      </c>
      <c r="F11" s="8" t="s">
        <v>33</v>
      </c>
    </row>
    <row r="12" ht="34" customHeight="1">
      <c r="A12" s="8" t="s">
        <v>34</v>
      </c>
      <c r="B12" s="8" t="s">
        <v>35</v>
      </c>
      <c r="C12" s="8" t="s">
        <v>36</v>
      </c>
      <c r="D12" s="8" t="s">
        <v>18</v>
      </c>
      <c r="E12" s="8" t="s">
        <v>37</v>
      </c>
      <c r="F12" s="8" t="s">
        <v>38</v>
      </c>
    </row>
    <row r="13" ht="34" customHeight="1">
      <c r="A13" s="8" t="s">
        <v>39</v>
      </c>
      <c r="B13" s="8" t="s">
        <v>35</v>
      </c>
      <c r="C13" s="8" t="s">
        <v>40</v>
      </c>
      <c r="D13" s="8" t="s">
        <v>18</v>
      </c>
      <c r="E13" s="8" t="s">
        <v>41</v>
      </c>
      <c r="F13" s="8" t="s">
        <v>42</v>
      </c>
    </row>
    <row r="14" ht="19" customHeight="1">
      <c r="A14" s="8" t="s">
        <v>43</v>
      </c>
      <c r="B14" s="8" t="s">
        <v>35</v>
      </c>
      <c r="C14" s="8" t="s">
        <v>44</v>
      </c>
      <c r="D14" s="8" t="s">
        <v>18</v>
      </c>
      <c r="E14" s="8" t="s">
        <v>45</v>
      </c>
      <c r="F14" s="8" t="s">
        <v>46</v>
      </c>
    </row>
    <row r="15" ht="34" customHeight="1">
      <c r="A15" s="8" t="s">
        <v>47</v>
      </c>
      <c r="B15" s="8" t="s">
        <v>35</v>
      </c>
      <c r="C15" s="8" t="s">
        <v>48</v>
      </c>
      <c r="D15" s="8" t="s">
        <v>18</v>
      </c>
      <c r="E15" s="8" t="s">
        <v>49</v>
      </c>
      <c r="F15" s="8" t="s">
        <v>50</v>
      </c>
    </row>
    <row r="16" ht="19" customHeight="1">
      <c r="A16" s="8" t="s">
        <v>51</v>
      </c>
      <c r="B16" s="8" t="s">
        <v>52</v>
      </c>
      <c r="C16" s="8" t="s">
        <v>53</v>
      </c>
      <c r="D16" s="8" t="s">
        <v>13</v>
      </c>
      <c r="E16" s="8" t="s">
        <v>14</v>
      </c>
      <c r="F16" s="8" t="s">
        <v>54</v>
      </c>
    </row>
    <row r="17" ht="34" customHeight="1">
      <c r="A17" s="8" t="s">
        <v>55</v>
      </c>
      <c r="B17" s="8" t="s">
        <v>52</v>
      </c>
      <c r="C17" s="8" t="s">
        <v>56</v>
      </c>
      <c r="D17" s="8" t="s">
        <v>18</v>
      </c>
      <c r="E17" s="8" t="s">
        <v>57</v>
      </c>
      <c r="F17" s="8" t="s">
        <v>58</v>
      </c>
    </row>
    <row r="18" ht="19" customHeight="1">
      <c r="A18" s="8" t="s">
        <v>59</v>
      </c>
      <c r="B18" s="8" t="s">
        <v>60</v>
      </c>
      <c r="C18" s="8" t="s">
        <v>61</v>
      </c>
      <c r="D18" s="8" t="s">
        <v>13</v>
      </c>
      <c r="E18" s="8" t="s">
        <v>14</v>
      </c>
      <c r="F18" s="8" t="s">
        <v>62</v>
      </c>
    </row>
    <row r="19" ht="34" customHeight="1">
      <c r="A19" s="8" t="s">
        <v>63</v>
      </c>
      <c r="B19" s="8" t="s">
        <v>60</v>
      </c>
      <c r="C19" s="8" t="s">
        <v>64</v>
      </c>
      <c r="D19" s="8" t="s">
        <v>13</v>
      </c>
      <c r="E19" s="8" t="s">
        <v>65</v>
      </c>
      <c r="F19" s="8" t="s">
        <v>66</v>
      </c>
    </row>
    <row r="20" ht="19" customHeight="1">
      <c r="A20" s="8" t="s">
        <v>67</v>
      </c>
      <c r="B20" s="8" t="s">
        <v>60</v>
      </c>
      <c r="C20" s="8" t="s">
        <v>68</v>
      </c>
      <c r="D20" s="8" t="s">
        <v>13</v>
      </c>
      <c r="E20" s="8" t="s">
        <v>14</v>
      </c>
      <c r="F20" s="8" t="s">
        <v>69</v>
      </c>
    </row>
    <row r="21" ht="34" customHeight="1">
      <c r="A21" s="8" t="s">
        <v>70</v>
      </c>
      <c r="B21" s="8" t="s">
        <v>60</v>
      </c>
      <c r="C21" s="8" t="s">
        <v>71</v>
      </c>
      <c r="D21" s="8" t="s">
        <v>13</v>
      </c>
      <c r="E21" s="8" t="s">
        <v>72</v>
      </c>
      <c r="F21" s="8" t="s">
        <v>73</v>
      </c>
    </row>
    <row r="22" ht="19" customHeight="1">
      <c r="A22" s="8" t="s">
        <v>74</v>
      </c>
      <c r="B22" s="8" t="s">
        <v>75</v>
      </c>
      <c r="C22" s="8" t="s">
        <v>76</v>
      </c>
      <c r="D22" s="8" t="s">
        <v>18</v>
      </c>
      <c r="E22" s="8" t="s">
        <v>77</v>
      </c>
      <c r="F22" s="8" t="s">
        <v>78</v>
      </c>
    </row>
    <row r="23" ht="34" customHeight="1">
      <c r="A23" s="8" t="s">
        <v>79</v>
      </c>
      <c r="B23" s="8" t="s">
        <v>75</v>
      </c>
      <c r="C23" s="8" t="s">
        <v>80</v>
      </c>
      <c r="D23" s="8" t="s">
        <v>13</v>
      </c>
      <c r="E23" s="8" t="s">
        <v>81</v>
      </c>
      <c r="F23" s="8" t="s">
        <v>82</v>
      </c>
    </row>
    <row r="24" ht="34" customHeight="1">
      <c r="A24" s="8" t="s">
        <v>83</v>
      </c>
      <c r="B24" s="8" t="s">
        <v>84</v>
      </c>
      <c r="C24" s="8" t="s">
        <v>85</v>
      </c>
      <c r="D24" s="8" t="s">
        <v>13</v>
      </c>
      <c r="E24" s="8" t="s">
        <v>14</v>
      </c>
      <c r="F24" s="8" t="s">
        <v>86</v>
      </c>
    </row>
    <row r="25" ht="34" customHeight="1">
      <c r="A25" s="8" t="s">
        <v>87</v>
      </c>
      <c r="B25" s="8" t="s">
        <v>84</v>
      </c>
      <c r="C25" s="8" t="s">
        <v>88</v>
      </c>
      <c r="D25" s="8" t="s">
        <v>18</v>
      </c>
      <c r="E25" s="8" t="s">
        <v>89</v>
      </c>
      <c r="F25" s="8" t="s">
        <v>90</v>
      </c>
    </row>
    <row r="26" ht="34" customHeight="1">
      <c r="A26" s="8" t="s">
        <v>91</v>
      </c>
      <c r="B26" s="8" t="s">
        <v>84</v>
      </c>
      <c r="C26" s="8" t="s">
        <v>92</v>
      </c>
      <c r="D26" s="8" t="s">
        <v>13</v>
      </c>
      <c r="E26" s="8" t="s">
        <v>14</v>
      </c>
      <c r="F26" s="8" t="s">
        <v>93</v>
      </c>
    </row>
  </sheetData>
  <mergeCells count="2">
    <mergeCell ref="A2:F2"/>
    <mergeCell ref="A4:B4"/>
  </mergeCells>
  <pageMargins left="0.5" right="0.5" top="0.6" bottom="0.6" header="0.3" footer="0.3"/>
  <pageSetup paperSize="9" orientation="landscape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3987E5"/>
    <pageSetUpPr fitToPage="1"/>
  </sheetPr>
  <dimension ref="A1:H41"/>
  <sheetViews>
    <sheetView workbookViewId="0"/>
  </sheetViews>
  <sheetFormatPr defaultRowHeight="15"/>
  <cols>
    <col min="1" max="1" width="6" customWidth="1"/>
    <col min="2" max="2" width="50" customWidth="1"/>
    <col min="3" max="3" width="16" customWidth="1"/>
    <col min="4" max="4" width="11" customWidth="1"/>
    <col min="5" max="5" width="13" customWidth="1"/>
    <col min="6" max="6" width="10" customWidth="1"/>
    <col min="7" max="7" width="10" customWidth="1"/>
    <col min="8" max="8" width="9" customWidth="1"/>
  </cols>
  <sheetData>
    <row r="1">
      <c r="A1" s="1" t="s">
        <v>94</v>
      </c>
    </row>
    <row r="2" ht="32" customHeight="1">
      <c r="A2" s="2" t="s">
        <v>95</v>
      </c>
    </row>
    <row r="4">
      <c r="A4" s="15" t="s">
        <v>96</v>
      </c>
    </row>
    <row r="5">
      <c r="B5" s="16" t="s">
        <v>97</v>
      </c>
      <c r="C5" s="26">
        <v>25000</v>
      </c>
    </row>
    <row r="6">
      <c r="B6" s="16" t="s">
        <v>98</v>
      </c>
      <c r="C6" s="28">
        <v>0.01</v>
      </c>
    </row>
    <row r="7">
      <c r="B7" s="16" t="s">
        <v>99</v>
      </c>
      <c r="C7" s="21">
        <f>C5*C6</f>
        <v>250</v>
      </c>
    </row>
    <row r="8">
      <c r="B8" s="16" t="s">
        <v>100</v>
      </c>
      <c r="C8" s="29">
        <v>48.2</v>
      </c>
    </row>
    <row r="9">
      <c r="B9" s="16" t="s">
        <v>101</v>
      </c>
      <c r="C9" s="29">
        <v>47.4</v>
      </c>
    </row>
    <row r="10">
      <c r="B10" s="16" t="s">
        <v>102</v>
      </c>
      <c r="C10" s="10">
        <v>1</v>
      </c>
    </row>
    <row r="12">
      <c r="A12" s="15" t="s">
        <v>103</v>
      </c>
    </row>
    <row r="13" ht="46" customHeight="1">
      <c r="B13" s="3" t="s">
        <v>104</v>
      </c>
      <c r="C13" s="3" t="s">
        <v>105</v>
      </c>
      <c r="D13" s="3" t="s">
        <v>106</v>
      </c>
    </row>
    <row r="14">
      <c r="B14" s="17" t="s">
        <v>107</v>
      </c>
      <c r="C14" s="27">
        <v>0.7</v>
      </c>
      <c r="D14" s="27">
        <v>0.6</v>
      </c>
    </row>
    <row r="15">
      <c r="B15" s="17" t="s">
        <v>108</v>
      </c>
      <c r="C15" s="27">
        <v>0.45</v>
      </c>
      <c r="D15" s="27">
        <v>0.35</v>
      </c>
    </row>
    <row r="16">
      <c r="B16" s="17" t="s">
        <v>109</v>
      </c>
      <c r="C16" s="27">
        <v>0.25</v>
      </c>
      <c r="D16" s="27">
        <v>0.2</v>
      </c>
    </row>
    <row r="17">
      <c r="B17" s="25" t="s">
        <v>110</v>
      </c>
    </row>
    <row r="19">
      <c r="A19" s="15" t="s">
        <v>111</v>
      </c>
    </row>
    <row r="20" ht="32" customHeight="1">
      <c r="A20" s="3" t="s">
        <v>4</v>
      </c>
      <c r="B20" s="3" t="s">
        <v>6</v>
      </c>
      <c r="C20" s="3" t="s">
        <v>7</v>
      </c>
      <c r="D20" s="3" t="s">
        <v>8</v>
      </c>
      <c r="E20" s="3" t="s">
        <v>112</v>
      </c>
      <c r="F20" s="3" t="s">
        <v>113</v>
      </c>
      <c r="G20" s="3" t="s">
        <v>114</v>
      </c>
      <c r="H20" s="3" t="s">
        <v>115</v>
      </c>
    </row>
    <row r="21" ht="32" customHeight="1">
      <c r="A21" s="8" t="s">
        <v>116</v>
      </c>
      <c r="B21" s="8" t="s">
        <v>117</v>
      </c>
      <c r="C21" s="8" t="s">
        <v>118</v>
      </c>
      <c r="D21" s="30" t="s">
        <v>14</v>
      </c>
      <c r="E21" s="30" t="s">
        <v>119</v>
      </c>
      <c r="F21" s="23" t="str">
        <f>IF(E21="","",IF(E21="Sí","Sí","No"))</f>
        <v>Sí</v>
      </c>
      <c r="G21" s="23" t="s">
        <v>14</v>
      </c>
      <c r="H21" s="23" t="s">
        <v>14</v>
      </c>
    </row>
    <row r="22" ht="32" customHeight="1">
      <c r="A22" s="8" t="s">
        <v>120</v>
      </c>
      <c r="B22" s="8" t="s">
        <v>121</v>
      </c>
      <c r="C22" s="8" t="s">
        <v>118</v>
      </c>
      <c r="D22" s="30" t="s">
        <v>14</v>
      </c>
      <c r="E22" s="30" t="s">
        <v>119</v>
      </c>
      <c r="F22" s="23" t="str">
        <f>IF(E22="","",IF(E22="Sí","Sí","No"))</f>
        <v>Sí</v>
      </c>
      <c r="G22" s="23" t="s">
        <v>14</v>
      </c>
      <c r="H22" s="23" t="s">
        <v>14</v>
      </c>
    </row>
    <row r="23" ht="32" customHeight="1">
      <c r="A23" s="8" t="s">
        <v>122</v>
      </c>
      <c r="B23" s="8" t="s">
        <v>123</v>
      </c>
      <c r="C23" s="8" t="s">
        <v>118</v>
      </c>
      <c r="D23" s="30" t="s">
        <v>14</v>
      </c>
      <c r="E23" s="30" t="s">
        <v>119</v>
      </c>
      <c r="F23" s="23" t="str">
        <f>IF(E23="","",IF(E23="Sí","Sí","No"))</f>
        <v>Sí</v>
      </c>
      <c r="G23" s="23" t="s">
        <v>14</v>
      </c>
      <c r="H23" s="23" t="s">
        <v>14</v>
      </c>
    </row>
    <row r="24" ht="18" customHeight="1">
      <c r="A24" s="8" t="s">
        <v>124</v>
      </c>
      <c r="B24" s="8" t="s">
        <v>125</v>
      </c>
      <c r="C24" s="8" t="s">
        <v>13</v>
      </c>
      <c r="D24" s="30" t="s">
        <v>14</v>
      </c>
      <c r="E24" s="30" t="s">
        <v>119</v>
      </c>
      <c r="F24" s="23" t="str">
        <f>IF(E24="","",IF(E24="Sí","Sí","No"))</f>
        <v>Sí</v>
      </c>
      <c r="G24" s="18">
        <v>2</v>
      </c>
      <c r="H24" s="18">
        <f>IF(F24="Sí",G24,0)</f>
        <v>2</v>
      </c>
    </row>
    <row r="25" ht="18" customHeight="1">
      <c r="A25" s="8" t="s">
        <v>126</v>
      </c>
      <c r="B25" s="8" t="s">
        <v>127</v>
      </c>
      <c r="C25" s="8" t="s">
        <v>128</v>
      </c>
      <c r="D25" s="29">
        <v>1.5</v>
      </c>
      <c r="E25" s="29">
        <v>1.8</v>
      </c>
      <c r="F25" s="23" t="str">
        <f>IF(E25="","",IF(E25&gt;=D25,"Sí","No"))</f>
        <v>Sí</v>
      </c>
      <c r="G25" s="18">
        <v>3</v>
      </c>
      <c r="H25" s="18">
        <f>IF(F25="Sí",G25,0)</f>
        <v>3</v>
      </c>
    </row>
    <row r="26" ht="18" customHeight="1">
      <c r="A26" s="8" t="s">
        <v>129</v>
      </c>
      <c r="B26" s="8" t="s">
        <v>130</v>
      </c>
      <c r="C26" s="8" t="s">
        <v>131</v>
      </c>
      <c r="D26" s="29">
        <v>2</v>
      </c>
      <c r="E26" s="29">
        <v>2.6</v>
      </c>
      <c r="F26" s="23" t="str">
        <f>IF(E26="","",IF(E26&lt;=D26,"Sí","No"))</f>
        <v>No</v>
      </c>
      <c r="G26" s="18">
        <v>2</v>
      </c>
      <c r="H26" s="18">
        <f>IF(F26="Sí",G26,0)</f>
        <v>0</v>
      </c>
    </row>
    <row r="27" ht="32" customHeight="1">
      <c r="A27" s="8" t="s">
        <v>132</v>
      </c>
      <c r="B27" s="8" t="s">
        <v>133</v>
      </c>
      <c r="C27" s="8" t="s">
        <v>128</v>
      </c>
      <c r="D27" s="29">
        <v>2</v>
      </c>
      <c r="E27" s="29">
        <v>2.4</v>
      </c>
      <c r="F27" s="23" t="str">
        <f>IF(E27="","",IF(E27&gt;=D27,"Sí","No"))</f>
        <v>Sí</v>
      </c>
      <c r="G27" s="18">
        <v>2</v>
      </c>
      <c r="H27" s="18">
        <f>IF(F27="Sí",G27,0)</f>
        <v>2</v>
      </c>
    </row>
    <row r="28" ht="18" customHeight="1">
      <c r="A28" s="8" t="s">
        <v>134</v>
      </c>
      <c r="B28" s="8" t="s">
        <v>135</v>
      </c>
      <c r="C28" s="8" t="s">
        <v>13</v>
      </c>
      <c r="D28" s="30" t="s">
        <v>14</v>
      </c>
      <c r="E28" s="30" t="s">
        <v>119</v>
      </c>
      <c r="F28" s="23" t="str">
        <f>IF(E28="","",IF(E28="Sí","Sí","No"))</f>
        <v>Sí</v>
      </c>
      <c r="G28" s="18">
        <v>1</v>
      </c>
      <c r="H28" s="18">
        <f>IF(F28="Sí",G28,0)</f>
        <v>1</v>
      </c>
    </row>
    <row r="30">
      <c r="A30" s="15" t="s">
        <v>136</v>
      </c>
    </row>
    <row r="31">
      <c r="B31" s="16" t="s">
        <v>137</v>
      </c>
      <c r="C31" s="18">
        <f>SUM(H24:H28)</f>
        <v>8</v>
      </c>
    </row>
    <row r="32">
      <c r="B32" s="16" t="s">
        <v>114</v>
      </c>
      <c r="C32" s="18">
        <f>SUM(G24:G28)</f>
        <v>10</v>
      </c>
    </row>
    <row r="33">
      <c r="B33" s="16" t="s">
        <v>138</v>
      </c>
      <c r="C33" s="19">
        <f>IF(C32=0,0,C31/C32)</f>
        <v>0.8</v>
      </c>
    </row>
    <row r="34">
      <c r="B34" s="16" t="s">
        <v>139</v>
      </c>
      <c r="C34" s="23" t="str">
        <f>IF(COUNTIF(F21:F23,"Sí")=3,"Superadas","No superadas")</f>
        <v>Superadas</v>
      </c>
    </row>
    <row r="35" ht="22" customHeight="1">
      <c r="B35" s="16" t="s">
        <v>104</v>
      </c>
      <c r="C35" s="24" t="str">
        <f>IF(C34&lt;&gt;"Superadas","No operar",IF(C33&gt;=C14,"A",IF(C33&gt;=C15,"B",IF(C33&gt;=C16,"C","No operar"))))</f>
        <v>A</v>
      </c>
    </row>
    <row r="36">
      <c r="B36" s="16" t="s">
        <v>140</v>
      </c>
      <c r="C36" s="21">
        <f>IF(C35="A",C7*D14,IF(C35="B",C7*D15,IF(C35="C",C7*D16,0)))</f>
        <v>150</v>
      </c>
    </row>
    <row r="37">
      <c r="B37" s="16" t="s">
        <v>141</v>
      </c>
      <c r="C37" s="18">
        <f>IF(OR(C36=0,C8="",C9="",C8=C9),0,ROUNDDOWN(C36/(ABS(C8-C9)*IF(C10="",1,C10)),0))</f>
        <v>187</v>
      </c>
    </row>
    <row r="38">
      <c r="B38" s="16" t="s">
        <v>142</v>
      </c>
      <c r="C38" s="21">
        <f>C37*C8*IF(C10="",1,C10)</f>
        <v>9013.4</v>
      </c>
    </row>
    <row r="39">
      <c r="B39" s="16" t="s">
        <v>143</v>
      </c>
      <c r="C39" s="21">
        <f>C37*ABS(C8-C9)*IF(C10="",1,C10)</f>
        <v>149.600000000001</v>
      </c>
    </row>
    <row r="41" ht="32" customHeight="1">
      <c r="A41" s="2" t="s">
        <v>144</v>
      </c>
    </row>
  </sheetData>
  <mergeCells count="2">
    <mergeCell ref="A2:H2"/>
    <mergeCell ref="A41:H41"/>
  </mergeCells>
  <dataValidations count="5">
    <dataValidation type="list" allowBlank="1" showInputMessage="1" showErrorMessage="1" sqref="E21">
      <formula1>"Sí,No"</formula1>
    </dataValidation>
    <dataValidation type="list" allowBlank="1" showInputMessage="1" showErrorMessage="1" sqref="E22">
      <formula1>"Sí,No"</formula1>
    </dataValidation>
    <dataValidation type="list" allowBlank="1" showInputMessage="1" showErrorMessage="1" sqref="E23">
      <formula1>"Sí,No"</formula1>
    </dataValidation>
    <dataValidation type="list" allowBlank="1" showInputMessage="1" showErrorMessage="1" sqref="E24">
      <formula1>"Sí,No"</formula1>
    </dataValidation>
    <dataValidation type="list" allowBlank="1" showInputMessage="1" showErrorMessage="1" sqref="E28">
      <formula1>"Sí,No"</formula1>
    </dataValidation>
  </dataValidations>
  <pageMargins left="0.5" right="0.5" top="0.6" bottom="0.6" header="0.3" footer="0.3"/>
  <pageSetup paperSize="9" orientation="portrait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F59E0B"/>
  </sheetPr>
  <dimension ref="A1:A11"/>
  <sheetViews>
    <sheetView workbookViewId="0"/>
  </sheetViews>
  <sheetFormatPr defaultRowHeight="15"/>
  <cols>
    <col min="1" max="1" width="120" customWidth="1"/>
  </cols>
  <sheetData>
    <row r="1" ht="18" customHeight="1">
      <c r="A1" s="1" t="s">
        <v>145</v>
      </c>
    </row>
    <row r="2" ht="32" customHeight="1">
      <c r="A2" s="2" t="s">
        <v>146</v>
      </c>
    </row>
    <row r="3" ht="18" customHeight="1"/>
    <row r="4" ht="32" customHeight="1">
      <c r="A4" s="31" t="s">
        <v>147</v>
      </c>
    </row>
    <row r="5" ht="32" customHeight="1">
      <c r="A5" s="31" t="s">
        <v>148</v>
      </c>
    </row>
    <row r="6" ht="32" customHeight="1">
      <c r="A6" s="31" t="s">
        <v>149</v>
      </c>
    </row>
    <row r="7" ht="32" customHeight="1">
      <c r="A7" s="31" t="s">
        <v>150</v>
      </c>
    </row>
    <row r="8" ht="32" customHeight="1">
      <c r="A8" s="31" t="s">
        <v>151</v>
      </c>
    </row>
    <row r="9" ht="32" customHeight="1">
      <c r="A9" s="31" t="s">
        <v>152</v>
      </c>
    </row>
    <row r="10" ht="18" customHeight="1">
      <c r="A10" s="31" t="s">
        <v>153</v>
      </c>
    </row>
    <row r="11" ht="18" customHeight="1">
      <c r="A11" s="31" t="s">
        <v>154</v>
      </c>
    </row>
  </sheetData>
  <pageMargins left="0.5" right="0.5" top="0.6" bottom="0.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Plantilla de plan de trading</dc:title>
  <dc:creator>Trading Journal Pro</dc:creator>
  <cp:lastModifiedBy>Trading Journal Pro</cp:lastModifiedBy>
  <dcterms:created xsi:type="dcterms:W3CDTF">2026-09-24T12:00:00Z</dcterms:created>
  <dcterms:modified xsi:type="dcterms:W3CDTF">2026-09-24T12:00:00Z</dcterms:modified>
</cp:coreProperties>
</file>