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6000" activeTab="0"/>
  </bookViews>
  <sheets>
    <sheet name="Diario" sheetId="1" r:id="rId1"/>
    <sheet name="Resumen" sheetId="2" r:id="rId2"/>
    <sheet name="Listas" sheetId="3" r:id="rId3"/>
    <sheet name="Cómo usarla" sheetId="4" r:id="rId4"/>
  </sheets>
  <definedNames>
    <definedName name="_xlnm._FilterDatabase" localSheetId="0" hidden="1">Diario!$A$1:$U$1001</definedName>
  </definedNames>
  <calcPr calcId="191029" fullCalcOnLoad="1"/>
</workbook>
</file>

<file path=xl/sharedStrings.xml><?xml version="1.0" encoding="utf-8"?>
<sst xmlns="http://schemas.openxmlformats.org/spreadsheetml/2006/main" count="108" uniqueCount="108">
  <si>
    <t xml:space="preserve">Fecha</t>
  </si>
  <si>
    <t xml:space="preserve">Hora</t>
  </si>
  <si>
    <t xml:space="preserve">Activo</t>
  </si>
  <si>
    <t xml:space="preserve">Dirección</t>
  </si>
  <si>
    <t xml:space="preserve">Setup</t>
  </si>
  <si>
    <t xml:space="preserve">Grado</t>
  </si>
  <si>
    <t xml:space="preserve">Entrada</t>
  </si>
  <si>
    <t xml:space="preserve">Stop</t>
  </si>
  <si>
    <t xml:space="preserve">Objetivo</t>
  </si>
  <si>
    <t xml:space="preserve">Salida</t>
  </si>
  <si>
    <t xml:space="preserve">Cantidad</t>
  </si>
  <si>
    <t xml:space="preserve">Multiplicador</t>
  </si>
  <si>
    <t xml:space="preserve">Comisión</t>
  </si>
  <si>
    <t xml:space="preserve">PnL</t>
  </si>
  <si>
    <t xml:space="preserve">1R</t>
  </si>
  <si>
    <t xml:space="preserve">R</t>
  </si>
  <si>
    <t xml:space="preserve">R:R planeado</t>
  </si>
  <si>
    <t xml:space="preserve">¿Seguiste el plan?</t>
  </si>
  <si>
    <t xml:space="preserve">Emoción</t>
  </si>
  <si>
    <t xml:space="preserve">Notas</t>
  </si>
  <si>
    <t xml:space="preserve">¿Duplicado?</t>
  </si>
  <si>
    <t xml:space="preserve">AMD</t>
  </si>
  <si>
    <t xml:space="preserve">Long</t>
  </si>
  <si>
    <t xml:space="preserve">Ruptura de rango</t>
  </si>
  <si>
    <t xml:space="preserve">A</t>
  </si>
  <si>
    <t xml:space="preserve">Sí</t>
  </si>
  <si>
    <t xml:space="preserve">Tranquilo</t>
  </si>
  <si>
    <t xml:space="preserve">Esperé el cierre de la vela de 5 min</t>
  </si>
  <si>
    <t xml:space="preserve">MSFT</t>
  </si>
  <si>
    <t xml:space="preserve">Pullback a la media de 20</t>
  </si>
  <si>
    <t xml:space="preserve">B</t>
  </si>
  <si>
    <t xml:space="preserve">Salida manual antes del objetivo</t>
  </si>
  <si>
    <t xml:space="preserve">NVDA</t>
  </si>
  <si>
    <t xml:space="preserve">Stop con 0,05 de deslizamiento</t>
  </si>
  <si>
    <t xml:space="preserve">META</t>
  </si>
  <si>
    <t xml:space="preserve">Short</t>
  </si>
  <si>
    <t xml:space="preserve">Rechazo en resistencia</t>
  </si>
  <si>
    <t xml:space="preserve">C</t>
  </si>
  <si>
    <t xml:space="preserve">No</t>
  </si>
  <si>
    <t xml:space="preserve">FOMO</t>
  </si>
  <si>
    <t xml:space="preserve">Entré sin esperar la confirmación</t>
  </si>
  <si>
    <t xml:space="preserve">AAPL</t>
  </si>
  <si>
    <t xml:space="preserve">TSLA</t>
  </si>
  <si>
    <t xml:space="preserve">Venganza</t>
  </si>
  <si>
    <t xml:space="preserve">Moví el stop 1,50 más abajo</t>
  </si>
  <si>
    <t xml:space="preserve">AMZN</t>
  </si>
  <si>
    <t xml:space="preserve">SPY call 660</t>
  </si>
  <si>
    <t xml:space="preserve">Opción: 2 contratos × 100</t>
  </si>
  <si>
    <t xml:space="preserve">JPM</t>
  </si>
  <si>
    <t xml:space="preserve">Resumen de tu diario de trading</t>
  </si>
  <si>
    <t xml:space="preserve">Se calcula solo con las filas de la hoja Diario que tienen entrada, stop, salida y cantidad. R = resultado ÷ riesgo inicial: sirve para comparar operaciones de distinto tamaño.</t>
  </si>
  <si>
    <t xml:space="preserve">Resultados</t>
  </si>
  <si>
    <t xml:space="preserve">Operaciones cerradas</t>
  </si>
  <si>
    <t xml:space="preserve">Filas con resultado en R.</t>
  </si>
  <si>
    <t xml:space="preserve">Ganadoras</t>
  </si>
  <si>
    <t xml:space="preserve">Perdedoras</t>
  </si>
  <si>
    <t xml:space="preserve">% de aciertos (win rate)</t>
  </si>
  <si>
    <t xml:space="preserve">Ganadoras ÷ operaciones cerradas. Solo, no dice si ganas dinero.</t>
  </si>
  <si>
    <t xml:space="preserve">Ganancia media</t>
  </si>
  <si>
    <t xml:space="preserve">Pérdida media</t>
  </si>
  <si>
    <t xml:space="preserve">Esperanza matemática (expectancy)</t>
  </si>
  <si>
    <t xml:space="preserve">Lo que ganas o pierdes de media por operación: % aciertos × ganancia media − % fallos × pérdida media.</t>
  </si>
  <si>
    <t xml:space="preserve">Resultado total en R</t>
  </si>
  <si>
    <t xml:space="preserve">Resultado total en dinero</t>
  </si>
  <si>
    <t xml:space="preserve">Neto de comisiones.</t>
  </si>
  <si>
    <t xml:space="preserve">Profit factor</t>
  </si>
  <si>
    <t xml:space="preserve">Suma de ganancias ÷ suma de pérdidas, en dinero. Por encima de 1, el sistema gana en bruto.</t>
  </si>
  <si>
    <t xml:space="preserve">Win rate de equilibrio</t>
  </si>
  <si>
    <t xml:space="preserve">El % de aciertos con el que tu ganancia media y tu pérdida media darían esperanza 0.</t>
  </si>
  <si>
    <t xml:space="preserve">Disciplina</t>
  </si>
  <si>
    <t xml:space="preserve">Operaciones con «¿Seguiste el plan?» respondido</t>
  </si>
  <si>
    <t xml:space="preserve">Adherencia al plan</t>
  </si>
  <si>
    <t xml:space="preserve">% de operaciones en las que seguiste tus reglas.</t>
  </si>
  <si>
    <t xml:space="preserve">Esperanza siguiendo el plan</t>
  </si>
  <si>
    <t xml:space="preserve">Compara estas dos filas: te dicen cuánto te cuesta saltarte tus reglas.</t>
  </si>
  <si>
    <t xml:space="preserve">Esperanza fuera del plan</t>
  </si>
  <si>
    <t xml:space="preserve">Filas que revisar por posible duplicado</t>
  </si>
  <si>
    <t xml:space="preserve">Misma fecha, activo y PnL que otra fila: comprueba que no la registraste dos veces.</t>
  </si>
  <si>
    <t xml:space="preserve">Por setup (los nombres salen de la hoja Listas)</t>
  </si>
  <si>
    <t xml:space="preserve">Operaciones</t>
  </si>
  <si>
    <t xml:space="preserve">% aciertos</t>
  </si>
  <si>
    <t xml:space="preserve">Esperanza</t>
  </si>
  <si>
    <t xml:space="preserve">Resultado (R)</t>
  </si>
  <si>
    <t xml:space="preserve">Por grado: ¿tus A rinden más que tus C?</t>
  </si>
  <si>
    <t xml:space="preserve">Con pocas operaciones por setup o por grado, estas cifras cambian mucho de una semana a otra: úsalas como pista, no como veredicto.</t>
  </si>
  <si>
    <t xml:space="preserve">Setups</t>
  </si>
  <si>
    <t xml:space="preserve">Grados</t>
  </si>
  <si>
    <t xml:space="preserve">Emociones</t>
  </si>
  <si>
    <t xml:space="preserve">Cómo se usa</t>
  </si>
  <si>
    <t xml:space="preserve">Escribe aquí los nombres de tus setups (hasta 10), tus grados (hasta 5) y las emociones que quieras etiquetar.</t>
  </si>
  <si>
    <t xml:space="preserve">Aparecen en los desplegables de la hoja Diario y en las tablas «Por setup» y «Por grado» del Resumen.</t>
  </si>
  <si>
    <t xml:space="preserve">Si cambias el nombre de un setup aquí, cámbialo también en las filas del Diario que ya lo usan.</t>
  </si>
  <si>
    <t xml:space="preserve">Miedo</t>
  </si>
  <si>
    <t xml:space="preserve">Aburrimiento</t>
  </si>
  <si>
    <t xml:space="preserve">Euforia</t>
  </si>
  <si>
    <t xml:space="preserve">Plantilla de diario de trading</t>
  </si>
  <si>
    <t xml:space="preserve">Plantilla gratuita de Trading Journal Pro. Uso educativo: no es asesoramiento financiero.</t>
  </si>
  <si>
    <t xml:space="preserve">1. Cada fila de la hoja Diario es una operación. Escribe solo en las columnas de cabecera negra; las de cabecera gris (PnL, 1R, R, R:R planeado y ¿Duplicado?) se calculan solas.</t>
  </si>
  <si>
    <t xml:space="preserve">2. Antes de entrar: fecha, hora (mejor en hora de Nueva York), activo, dirección (Long o Short), setup, grado, entrada, stop, objetivo y cantidad.</t>
  </si>
  <si>
    <t xml:space="preserve">3. Al cerrar: salida, comisión, «¿Seguiste el plan?» (Sí o No), emoción y una nota corta. Si cerraste en varias partes, pon en Salida el precio medio ponderado.</t>
  </si>
  <si>
    <t xml:space="preserve">4. Multiplicador: 1 en acciones y ETFs (puedes dejarlo vacío) y 100 en la mayoría de opciones sobre acciones de EE. UU. Comprueba el de tu contrato.</t>
  </si>
  <si>
    <t xml:space="preserve">5. PnL = (salida − entrada) × cantidad × multiplicador − comisión (con el signo al revés en los cortos). 1R = |entrada − stop| × cantidad × multiplicador. R = PnL ÷ 1R.</t>
  </si>
  <si>
    <t xml:space="preserve">6. En la hoja Listas pon tus setups, tus grados y tus emociones: aparecen en los desplegables y en el Resumen.</t>
  </si>
  <si>
    <t xml:space="preserve">7. Las filas 2 a 11 son ejemplos con precios inventados. Bórralas o escribe encima cuando empieces.</t>
  </si>
  <si>
    <t xml:space="preserve">8. Las fórmulas llegan hasta la fila 1001. Si necesitas más, copia la última fila hacia abajo.</t>
  </si>
  <si>
    <t xml:space="preserve">9. La hoja Resumen calcula tu % de aciertos, tu esperanza matemática, tu profit factor, tu adherencia al plan y los mismos números por setup y por grado.</t>
  </si>
  <si>
    <t xml:space="preserve">10. ¿Google Sheets? Abre Hojas de cálculo, Archivo &gt; Importar &gt; Subir y elige este .xlsx: las fórmulas y los desplegables se conservan.</t>
  </si>
  <si>
    <t xml:space="preserve">11. ¿Quieres pasarlo a Trade Journal Pro? Guarda el Diario como CSV y usa «Importar CSV» en Trade Log. Fecha, Hora, Activo, Dirección, Setup, Entrada, Stop, Objetivo, Cantidad, Comisión, PnL y Notas se reconocen por su nombre; el resto de columnas se guarda en las notas de cada operación.</t>
  </si>
</sst>
</file>

<file path=xl/styles.xml><?xml version="1.0" encoding="utf-8"?>
<styleSheet xmlns="http://schemas.openxmlformats.org/spreadsheetml/2006/main">
  <numFmts count="8">
    <numFmt numFmtId="164" formatCode="dd/mm/yyyy"/>
    <numFmt numFmtId="165" formatCode="hh:mm"/>
    <numFmt numFmtId="166" formatCode="#,##0.00"/>
    <numFmt numFmtId="167" formatCode="+0.00;-0.00;0.00"/>
    <numFmt numFmtId="168" formatCode="#,##0"/>
    <numFmt numFmtId="169" formatCode="0.0%"/>
    <numFmt numFmtId="170" formatCode="+0.00&quot;R&quot;;-0.00&quot;R&quot;;0.00&quot;R&quot;"/>
    <numFmt numFmtId="171" formatCode="#,##0.00 &quot;$&quot;"/>
  </numFmts>
  <fonts count="7">
    <font>
      <sz val="11"/>
      <color rgb="FF111827"/>
      <name val="Calibri"/>
      <family val="2"/>
    </font>
    <font>
      <b/>
      <sz val="16"/>
      <color rgb="FF111827"/>
      <name val="Calibri"/>
      <family val="2"/>
    </font>
    <font>
      <i/>
      <sz val="11"/>
      <color rgb="FF6B7280"/>
      <name val="Calibri"/>
      <family val="2"/>
    </font>
    <font>
      <b/>
      <sz val="11"/>
      <color rgb="FFFFFFFF"/>
      <name val="Calibri"/>
      <family val="2"/>
    </font>
    <font>
      <b/>
      <sz val="11"/>
      <color rgb="FF111827"/>
      <name val="Calibri"/>
      <family val="2"/>
    </font>
    <font>
      <b/>
      <sz val="14"/>
      <color rgb="FF111827"/>
      <name val="Calibri"/>
      <family val="2"/>
    </font>
    <font>
      <sz val="11"/>
      <color rgb="FF6B728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11827"/>
        <bgColor indexed="64"/>
      </patternFill>
    </fill>
    <fill>
      <patternFill patternType="solid">
        <fgColor rgb="FF4B5563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E5E7EB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166" fontId="0" fillId="0" borderId="1" xfId="0" applyNumberFormat="1" applyBorder="1"/>
    <xf numFmtId="0" fontId="0" fillId="0" borderId="1" xfId="0" applyBorder="1"/>
    <xf numFmtId="166" fontId="0" fillId="4" borderId="1" xfId="0" applyNumberFormat="1" applyFill="1" applyBorder="1"/>
    <xf numFmtId="167" fontId="0" fillId="4" borderId="1" xfId="0" applyNumberFormat="1" applyFill="1" applyBorder="1"/>
    <xf numFmtId="2" fontId="0" fillId="4" borderId="1" xfId="0" applyNumberFormat="1" applyFill="1" applyBorder="1"/>
    <xf numFmtId="0" fontId="0" fillId="4" borderId="1" xfId="0" applyFill="1" applyBorder="1"/>
    <xf numFmtId="0" fontId="4" fillId="5" borderId="0" xfId="0" applyFont="1" applyFill="1"/>
    <xf numFmtId="0" fontId="0" fillId="0" borderId="1" xfId="0" applyBorder="1" applyAlignment="1">
      <alignment vertical="top" wrapText="1"/>
    </xf>
    <xf numFmtId="0" fontId="4" fillId="0" borderId="1" xfId="0" applyFont="1" applyBorder="1"/>
    <xf numFmtId="168" fontId="0" fillId="4" borderId="1" xfId="0" applyNumberFormat="1" applyFill="1" applyBorder="1" applyAlignment="1">
      <alignment horizontal="right"/>
    </xf>
    <xf numFmtId="169" fontId="0" fillId="4" borderId="1" xfId="0" applyNumberFormat="1" applyFill="1" applyBorder="1" applyAlignment="1">
      <alignment horizontal="right"/>
    </xf>
    <xf numFmtId="170" fontId="0" fillId="4" borderId="1" xfId="0" applyNumberFormat="1" applyFill="1" applyBorder="1" applyAlignment="1">
      <alignment horizontal="right"/>
    </xf>
    <xf numFmtId="17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6" fillId="0" borderId="0" xfId="0" applyFont="1" applyAlignment="1">
      <alignment vertical="top" wrapText="1"/>
    </xf>
    <xf numFmtId="171" fontId="0" fillId="0" borderId="1" xfId="0" applyNumberFormat="1" applyBorder="1"/>
    <xf numFmtId="9" fontId="0" fillId="0" borderId="1" xfId="0" applyNumberFormat="1" applyBorder="1"/>
    <xf numFmtId="169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color rgb="FFDC2626"/>
      </font>
    </dxf>
    <dxf>
      <font>
        <color rgb="FF16A34A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2C55E"/>
  </sheetPr>
  <dimension ref="A1:U1001"/>
  <sheetViews>
    <sheetView tabSelected="1" workbookViewId="0">
      <pane xSplit="3" ySplit="1" topLeftCell="D2" activePane="bottomRight" state="frozen"/>
      <selection pane="bottomRight" activeCell="D2" sqref="D2"/>
    </sheetView>
  </sheetViews>
  <sheetFormatPr defaultRowHeight="15"/>
  <cols>
    <col min="1" max="1" width="11" customWidth="1"/>
    <col min="2" max="2" width="7" customWidth="1"/>
    <col min="3" max="3" width="14" customWidth="1"/>
    <col min="4" max="4" width="10" customWidth="1"/>
    <col min="5" max="5" width="26" customWidth="1"/>
    <col min="6" max="6" width="7" customWidth="1"/>
    <col min="7" max="7" width="10" customWidth="1"/>
    <col min="8" max="8" width="10" customWidth="1"/>
    <col min="9" max="9" width="10" customWidth="1"/>
    <col min="10" max="10" width="10" customWidth="1"/>
    <col min="11" max="11" width="9" customWidth="1"/>
    <col min="12" max="12" width="13" customWidth="1"/>
    <col min="13" max="13" width="10" customWidth="1"/>
    <col min="14" max="14" width="11" customWidth="1"/>
    <col min="15" max="15" width="10" customWidth="1"/>
    <col min="16" max="16" width="8" customWidth="1"/>
    <col min="17" max="17" width="11" customWidth="1"/>
    <col min="18" max="18" width="12" customWidth="1"/>
    <col min="19" max="19" width="13" customWidth="1"/>
    <col min="20" max="20" width="40" customWidth="1"/>
    <col min="21" max="21" width="12" customWidth="1"/>
  </cols>
  <sheetData>
    <row r="1" ht="32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4" t="s">
        <v>20</v>
      </c>
    </row>
    <row r="2">
      <c r="A2" s="5">
        <v>46266</v>
      </c>
      <c r="B2" s="6">
        <v>0.40347222222222223</v>
      </c>
      <c r="C2" s="7" t="s">
        <v>21</v>
      </c>
      <c r="D2" s="7" t="s">
        <v>22</v>
      </c>
      <c r="E2" s="7" t="s">
        <v>23</v>
      </c>
      <c r="F2" s="7" t="s">
        <v>24</v>
      </c>
      <c r="G2" s="9">
        <v>152.4</v>
      </c>
      <c r="H2" s="9">
        <v>150.9</v>
      </c>
      <c r="I2" s="9">
        <v>155.4</v>
      </c>
      <c r="J2" s="9">
        <v>155.4</v>
      </c>
      <c r="K2" s="10">
        <v>100</v>
      </c>
      <c r="L2" s="10">
        <v>1</v>
      </c>
      <c r="M2" s="9">
        <v>1</v>
      </c>
      <c r="N2" s="11">
        <f>IF(OR(G2="",J2="",K2=""),"",(J2-G2)*K2*IF(L2="",1,L2)*IF(D2="Short",-1,1)-M2)</f>
        <v>299</v>
      </c>
      <c r="O2" s="11">
        <f>IF(OR(G2="",H2="",K2=""),"",ABS(G2-H2)*K2*IF(L2="",1,L2))</f>
        <v>150</v>
      </c>
      <c r="P2" s="12">
        <f>IF(OR(N2="",O2="",O2=0),"",N2/O2)</f>
        <v>1.99333333333333</v>
      </c>
      <c r="Q2" s="13">
        <f>IF(OR(G2="",H2="",I2="",G2=H2),"",ABS(I2-G2)/ABS(G2-H2))</f>
        <v>2</v>
      </c>
      <c r="R2" s="7" t="s">
        <v>25</v>
      </c>
      <c r="S2" s="7" t="s">
        <v>26</v>
      </c>
      <c r="T2" s="7" t="s">
        <v>27</v>
      </c>
      <c r="U2" s="14" t="str">
        <f>IF(C2="","",IF(COUNTIFS($A$2:$A$1001,A2,$C$2:$C$1001,C2,$N$2:$N$1001,N2)&gt;1,"Revisar",""))</f>
        <v/>
      </c>
    </row>
    <row r="3">
      <c r="A3" s="5">
        <v>46267</v>
      </c>
      <c r="B3" s="6">
        <v>0.4201388888888889</v>
      </c>
      <c r="C3" s="7" t="s">
        <v>28</v>
      </c>
      <c r="D3" s="7" t="s">
        <v>22</v>
      </c>
      <c r="E3" s="7" t="s">
        <v>29</v>
      </c>
      <c r="F3" s="7" t="s">
        <v>30</v>
      </c>
      <c r="G3" s="9">
        <v>418.2</v>
      </c>
      <c r="H3" s="9">
        <v>415.2</v>
      </c>
      <c r="I3" s="9">
        <v>424.2</v>
      </c>
      <c r="J3" s="9">
        <v>421.8</v>
      </c>
      <c r="K3" s="10">
        <v>50</v>
      </c>
      <c r="L3" s="10">
        <v>1</v>
      </c>
      <c r="M3" s="9">
        <v>1</v>
      </c>
      <c r="N3" s="11">
        <f>IF(OR(G3="",J3="",K3=""),"",(J3-G3)*K3*IF(L3="",1,L3)*IF(D3="Short",-1,1)-M3)</f>
        <v>179.000000000001</v>
      </c>
      <c r="O3" s="11">
        <f>IF(OR(G3="",H3="",K3=""),"",ABS(G3-H3)*K3*IF(L3="",1,L3))</f>
        <v>150</v>
      </c>
      <c r="P3" s="12">
        <f>IF(OR(N3="",O3="",O3=0),"",N3/O3)</f>
        <v>1.19333333333334</v>
      </c>
      <c r="Q3" s="13">
        <f>IF(OR(G3="",H3="",I3="",G3=H3),"",ABS(I3-G3)/ABS(G3-H3))</f>
        <v>2</v>
      </c>
      <c r="R3" s="7" t="s">
        <v>25</v>
      </c>
      <c r="S3" s="7" t="s">
        <v>26</v>
      </c>
      <c r="T3" s="7" t="s">
        <v>31</v>
      </c>
      <c r="U3" s="14" t="str">
        <f>IF(C3="","",IF(COUNTIFS($A$2:$A$1001,A3,$C$2:$C$1001,C3,$N$2:$N$1001,N3)&gt;1,"Revisar",""))</f>
        <v/>
      </c>
    </row>
    <row r="4">
      <c r="A4" s="5">
        <v>46268</v>
      </c>
      <c r="B4" s="6">
        <v>0.4</v>
      </c>
      <c r="C4" s="7" t="s">
        <v>32</v>
      </c>
      <c r="D4" s="7" t="s">
        <v>22</v>
      </c>
      <c r="E4" s="7" t="s">
        <v>23</v>
      </c>
      <c r="F4" s="7" t="s">
        <v>30</v>
      </c>
      <c r="G4" s="9">
        <v>128.5</v>
      </c>
      <c r="H4" s="9">
        <v>127.3</v>
      </c>
      <c r="I4" s="9">
        <v>130.9</v>
      </c>
      <c r="J4" s="9">
        <v>127.25</v>
      </c>
      <c r="K4" s="10">
        <v>125</v>
      </c>
      <c r="L4" s="10">
        <v>1</v>
      </c>
      <c r="M4" s="9">
        <v>1</v>
      </c>
      <c r="N4" s="11">
        <f>IF(OR(G4="",J4="",K4=""),"",(J4-G4)*K4*IF(L4="",1,L4)*IF(D4="Short",-1,1)-M4)</f>
        <v>-157.25</v>
      </c>
      <c r="O4" s="11">
        <f>IF(OR(G4="",H4="",K4=""),"",ABS(G4-H4)*K4*IF(L4="",1,L4))</f>
        <v>150</v>
      </c>
      <c r="P4" s="12">
        <f>IF(OR(N4="",O4="",O4=0),"",N4/O4)</f>
        <v>-1.04833333333333</v>
      </c>
      <c r="Q4" s="13">
        <f>IF(OR(G4="",H4="",I4="",G4=H4),"",ABS(I4-G4)/ABS(G4-H4))</f>
        <v>2</v>
      </c>
      <c r="R4" s="7" t="s">
        <v>25</v>
      </c>
      <c r="S4" s="7" t="s">
        <v>26</v>
      </c>
      <c r="T4" s="7" t="s">
        <v>33</v>
      </c>
      <c r="U4" s="14" t="str">
        <f>IF(C4="","",IF(COUNTIFS($A$2:$A$1001,A4,$C$2:$C$1001,C4,$N$2:$N$1001,N4)&gt;1,"Revisar",""))</f>
        <v/>
      </c>
    </row>
    <row r="5">
      <c r="A5" s="5">
        <v>46269</v>
      </c>
      <c r="B5" s="6">
        <v>0.4305555555555556</v>
      </c>
      <c r="C5" s="7" t="s">
        <v>34</v>
      </c>
      <c r="D5" s="7" t="s">
        <v>35</v>
      </c>
      <c r="E5" s="7" t="s">
        <v>36</v>
      </c>
      <c r="F5" s="7" t="s">
        <v>37</v>
      </c>
      <c r="G5" s="9">
        <v>612</v>
      </c>
      <c r="H5" s="9">
        <v>615</v>
      </c>
      <c r="I5" s="9">
        <v>606</v>
      </c>
      <c r="J5" s="9">
        <v>615</v>
      </c>
      <c r="K5" s="10">
        <v>50</v>
      </c>
      <c r="L5" s="10">
        <v>1</v>
      </c>
      <c r="M5" s="9">
        <v>1</v>
      </c>
      <c r="N5" s="11">
        <f>IF(OR(G5="",J5="",K5=""),"",(J5-G5)*K5*IF(L5="",1,L5)*IF(D5="Short",-1,1)-M5)</f>
        <v>-151</v>
      </c>
      <c r="O5" s="11">
        <f>IF(OR(G5="",H5="",K5=""),"",ABS(G5-H5)*K5*IF(L5="",1,L5))</f>
        <v>150</v>
      </c>
      <c r="P5" s="12">
        <f>IF(OR(N5="",O5="",O5=0),"",N5/O5)</f>
        <v>-1.00666666666667</v>
      </c>
      <c r="Q5" s="13">
        <f>IF(OR(G5="",H5="",I5="",G5=H5),"",ABS(I5-G5)/ABS(G5-H5))</f>
        <v>2</v>
      </c>
      <c r="R5" s="7" t="s">
        <v>38</v>
      </c>
      <c r="S5" s="7" t="s">
        <v>39</v>
      </c>
      <c r="T5" s="7" t="s">
        <v>40</v>
      </c>
      <c r="U5" s="14" t="str">
        <f>IF(C5="","",IF(COUNTIFS($A$2:$A$1001,A5,$C$2:$C$1001,C5,$N$2:$N$1001,N5)&gt;1,"Revisar",""))</f>
        <v/>
      </c>
    </row>
    <row r="6">
      <c r="A6" s="5">
        <v>46273</v>
      </c>
      <c r="B6" s="6">
        <v>0.4083333333333333</v>
      </c>
      <c r="C6" s="7" t="s">
        <v>41</v>
      </c>
      <c r="D6" s="7" t="s">
        <v>22</v>
      </c>
      <c r="E6" s="7" t="s">
        <v>29</v>
      </c>
      <c r="F6" s="7" t="s">
        <v>24</v>
      </c>
      <c r="G6" s="9">
        <v>231.6</v>
      </c>
      <c r="H6" s="9">
        <v>229.6</v>
      </c>
      <c r="I6" s="9">
        <v>235.6</v>
      </c>
      <c r="J6" s="9">
        <v>235.6</v>
      </c>
      <c r="K6" s="10">
        <v>75</v>
      </c>
      <c r="L6" s="10">
        <v>1</v>
      </c>
      <c r="M6" s="9">
        <v>1</v>
      </c>
      <c r="N6" s="11">
        <f>IF(OR(G6="",J6="",K6=""),"",(J6-G6)*K6*IF(L6="",1,L6)*IF(D6="Short",-1,1)-M6)</f>
        <v>299</v>
      </c>
      <c r="O6" s="11">
        <f>IF(OR(G6="",H6="",K6=""),"",ABS(G6-H6)*K6*IF(L6="",1,L6))</f>
        <v>150</v>
      </c>
      <c r="P6" s="12">
        <f>IF(OR(N6="",O6="",O6=0),"",N6/O6)</f>
        <v>1.99333333333333</v>
      </c>
      <c r="Q6" s="13">
        <f>IF(OR(G6="",H6="",I6="",G6=H6),"",ABS(I6-G6)/ABS(G6-H6))</f>
        <v>2</v>
      </c>
      <c r="R6" s="7" t="s">
        <v>25</v>
      </c>
      <c r="S6" s="7" t="s">
        <v>26</v>
      </c>
      <c r="T6" s="7"/>
      <c r="U6" s="14" t="str">
        <f>IF(C6="","",IF(COUNTIFS($A$2:$A$1001,A6,$C$2:$C$1001,C6,$N$2:$N$1001,N6)&gt;1,"Revisar",""))</f>
        <v/>
      </c>
    </row>
    <row r="7">
      <c r="A7" s="5">
        <v>46274</v>
      </c>
      <c r="B7" s="6">
        <v>0.4652777777777778</v>
      </c>
      <c r="C7" s="7" t="s">
        <v>42</v>
      </c>
      <c r="D7" s="7" t="s">
        <v>22</v>
      </c>
      <c r="E7" s="7" t="s">
        <v>23</v>
      </c>
      <c r="F7" s="7" t="s">
        <v>37</v>
      </c>
      <c r="G7" s="9">
        <v>348</v>
      </c>
      <c r="H7" s="9">
        <v>345</v>
      </c>
      <c r="I7" s="9">
        <v>354</v>
      </c>
      <c r="J7" s="9">
        <v>343.5</v>
      </c>
      <c r="K7" s="10">
        <v>50</v>
      </c>
      <c r="L7" s="10">
        <v>1</v>
      </c>
      <c r="M7" s="9">
        <v>1</v>
      </c>
      <c r="N7" s="11">
        <f>IF(OR(G7="",J7="",K7=""),"",(J7-G7)*K7*IF(L7="",1,L7)*IF(D7="Short",-1,1)-M7)</f>
        <v>-226</v>
      </c>
      <c r="O7" s="11">
        <f>IF(OR(G7="",H7="",K7=""),"",ABS(G7-H7)*K7*IF(L7="",1,L7))</f>
        <v>150</v>
      </c>
      <c r="P7" s="12">
        <f>IF(OR(N7="",O7="",O7=0),"",N7/O7)</f>
        <v>-1.50666666666667</v>
      </c>
      <c r="Q7" s="13">
        <f>IF(OR(G7="",H7="",I7="",G7=H7),"",ABS(I7-G7)/ABS(G7-H7))</f>
        <v>2</v>
      </c>
      <c r="R7" s="7" t="s">
        <v>38</v>
      </c>
      <c r="S7" s="7" t="s">
        <v>43</v>
      </c>
      <c r="T7" s="7" t="s">
        <v>44</v>
      </c>
      <c r="U7" s="14" t="str">
        <f>IF(C7="","",IF(COUNTIFS($A$2:$A$1001,A7,$C$2:$C$1001,C7,$N$2:$N$1001,N7)&gt;1,"Revisar",""))</f>
        <v/>
      </c>
    </row>
    <row r="8">
      <c r="A8" s="5">
        <v>46275</v>
      </c>
      <c r="B8" s="6">
        <v>0.4111111111111111</v>
      </c>
      <c r="C8" s="7" t="s">
        <v>45</v>
      </c>
      <c r="D8" s="7" t="s">
        <v>22</v>
      </c>
      <c r="E8" s="7" t="s">
        <v>29</v>
      </c>
      <c r="F8" s="7" t="s">
        <v>30</v>
      </c>
      <c r="G8" s="9">
        <v>186.3</v>
      </c>
      <c r="H8" s="9">
        <v>184.8</v>
      </c>
      <c r="I8" s="9">
        <v>189.3</v>
      </c>
      <c r="J8" s="9">
        <v>184.8</v>
      </c>
      <c r="K8" s="10">
        <v>100</v>
      </c>
      <c r="L8" s="10">
        <v>1</v>
      </c>
      <c r="M8" s="9">
        <v>1</v>
      </c>
      <c r="N8" s="11">
        <f>IF(OR(G8="",J8="",K8=""),"",(J8-G8)*K8*IF(L8="",1,L8)*IF(D8="Short",-1,1)-M8)</f>
        <v>-151</v>
      </c>
      <c r="O8" s="11">
        <f>IF(OR(G8="",H8="",K8=""),"",ABS(G8-H8)*K8*IF(L8="",1,L8))</f>
        <v>150</v>
      </c>
      <c r="P8" s="12">
        <f>IF(OR(N8="",O8="",O8=0),"",N8/O8)</f>
        <v>-1.00666666666667</v>
      </c>
      <c r="Q8" s="13">
        <f>IF(OR(G8="",H8="",I8="",G8=H8),"",ABS(I8-G8)/ABS(G8-H8))</f>
        <v>2</v>
      </c>
      <c r="R8" s="7" t="s">
        <v>25</v>
      </c>
      <c r="S8" s="7" t="s">
        <v>26</v>
      </c>
      <c r="T8" s="7"/>
      <c r="U8" s="14" t="str">
        <f>IF(C8="","",IF(COUNTIFS($A$2:$A$1001,A8,$C$2:$C$1001,C8,$N$2:$N$1001,N8)&gt;1,"Revisar",""))</f>
        <v/>
      </c>
    </row>
    <row r="9">
      <c r="A9" s="5">
        <v>46276</v>
      </c>
      <c r="B9" s="6">
        <v>0.41805555555555557</v>
      </c>
      <c r="C9" s="7" t="s">
        <v>46</v>
      </c>
      <c r="D9" s="7" t="s">
        <v>22</v>
      </c>
      <c r="E9" s="7" t="s">
        <v>23</v>
      </c>
      <c r="F9" s="7" t="s">
        <v>30</v>
      </c>
      <c r="G9" s="9">
        <v>3.2</v>
      </c>
      <c r="H9" s="9">
        <v>2.45</v>
      </c>
      <c r="I9" s="9">
        <v>4.7</v>
      </c>
      <c r="J9" s="9">
        <v>4.4</v>
      </c>
      <c r="K9" s="10">
        <v>2</v>
      </c>
      <c r="L9" s="10">
        <v>100</v>
      </c>
      <c r="M9" s="9">
        <v>2.6</v>
      </c>
      <c r="N9" s="11">
        <f>IF(OR(G9="",J9="",K9=""),"",(J9-G9)*K9*IF(L9="",1,L9)*IF(D9="Short",-1,1)-M9)</f>
        <v>237.4</v>
      </c>
      <c r="O9" s="11">
        <f>IF(OR(G9="",H9="",K9=""),"",ABS(G9-H9)*K9*IF(L9="",1,L9))</f>
        <v>150</v>
      </c>
      <c r="P9" s="12">
        <f>IF(OR(N9="",O9="",O9=0),"",N9/O9)</f>
        <v>1.58266666666667</v>
      </c>
      <c r="Q9" s="13">
        <f>IF(OR(G9="",H9="",I9="",G9=H9),"",ABS(I9-G9)/ABS(G9-H9))</f>
        <v>2</v>
      </c>
      <c r="R9" s="7" t="s">
        <v>25</v>
      </c>
      <c r="S9" s="7" t="s">
        <v>26</v>
      </c>
      <c r="T9" s="7" t="s">
        <v>47</v>
      </c>
      <c r="U9" s="14" t="str">
        <f>IF(C9="","",IF(COUNTIFS($A$2:$A$1001,A9,$C$2:$C$1001,C9,$N$2:$N$1001,N9)&gt;1,"Revisar",""))</f>
        <v/>
      </c>
    </row>
    <row r="10">
      <c r="A10" s="5">
        <v>46279</v>
      </c>
      <c r="B10" s="6">
        <v>0.40208333333333335</v>
      </c>
      <c r="C10" s="7" t="s">
        <v>48</v>
      </c>
      <c r="D10" s="7" t="s">
        <v>35</v>
      </c>
      <c r="E10" s="7" t="s">
        <v>36</v>
      </c>
      <c r="F10" s="7" t="s">
        <v>30</v>
      </c>
      <c r="G10" s="9">
        <v>296.4</v>
      </c>
      <c r="H10" s="9">
        <v>298.4</v>
      </c>
      <c r="I10" s="9">
        <v>292.4</v>
      </c>
      <c r="J10" s="9">
        <v>293.1</v>
      </c>
      <c r="K10" s="10">
        <v>75</v>
      </c>
      <c r="L10" s="10">
        <v>1</v>
      </c>
      <c r="M10" s="9">
        <v>1</v>
      </c>
      <c r="N10" s="11">
        <f>IF(OR(G10="",J10="",K10=""),"",(J10-G10)*K10*IF(L10="",1,L10)*IF(D10="Short",-1,1)-M10)</f>
        <v>246.499999999997</v>
      </c>
      <c r="O10" s="11">
        <f>IF(OR(G10="",H10="",K10=""),"",ABS(G10-H10)*K10*IF(L10="",1,L10))</f>
        <v>150</v>
      </c>
      <c r="P10" s="12">
        <f>IF(OR(N10="",O10="",O10=0),"",N10/O10)</f>
        <v>1.64333333333331</v>
      </c>
      <c r="Q10" s="13">
        <f>IF(OR(G10="",H10="",I10="",G10=H10),"",ABS(I10-G10)/ABS(G10-H10))</f>
        <v>2</v>
      </c>
      <c r="R10" s="7" t="s">
        <v>25</v>
      </c>
      <c r="S10" s="7" t="s">
        <v>26</v>
      </c>
      <c r="T10" s="7"/>
      <c r="U10" s="14" t="str">
        <f>IF(C10="","",IF(COUNTIFS($A$2:$A$1001,A10,$C$2:$C$1001,C10,$N$2:$N$1001,N10)&gt;1,"Revisar",""))</f>
        <v/>
      </c>
    </row>
    <row r="11">
      <c r="A11" s="5">
        <v>46280</v>
      </c>
      <c r="B11" s="6">
        <v>0.4375</v>
      </c>
      <c r="C11" s="7" t="s">
        <v>21</v>
      </c>
      <c r="D11" s="7" t="s">
        <v>22</v>
      </c>
      <c r="E11" s="7" t="s">
        <v>23</v>
      </c>
      <c r="F11" s="7" t="s">
        <v>24</v>
      </c>
      <c r="G11" s="9">
        <v>158</v>
      </c>
      <c r="H11" s="9">
        <v>156.5</v>
      </c>
      <c r="I11" s="9">
        <v>161</v>
      </c>
      <c r="J11" s="9">
        <v>156.4</v>
      </c>
      <c r="K11" s="10">
        <v>100</v>
      </c>
      <c r="L11" s="10">
        <v>1</v>
      </c>
      <c r="M11" s="9">
        <v>1</v>
      </c>
      <c r="N11" s="11">
        <f>IF(OR(G11="",J11="",K11=""),"",(J11-G11)*K11*IF(L11="",1,L11)*IF(D11="Short",-1,1)-M11)</f>
        <v>-160.999999999999</v>
      </c>
      <c r="O11" s="11">
        <f>IF(OR(G11="",H11="",K11=""),"",ABS(G11-H11)*K11*IF(L11="",1,L11))</f>
        <v>150</v>
      </c>
      <c r="P11" s="12">
        <f>IF(OR(N11="",O11="",O11=0),"",N11/O11)</f>
        <v>-1.07333333333333</v>
      </c>
      <c r="Q11" s="13">
        <f>IF(OR(G11="",H11="",I11="",G11=H11),"",ABS(I11-G11)/ABS(G11-H11))</f>
        <v>2</v>
      </c>
      <c r="R11" s="7" t="s">
        <v>25</v>
      </c>
      <c r="S11" s="7" t="s">
        <v>26</v>
      </c>
      <c r="T11" s="7"/>
      <c r="U11" s="14" t="str">
        <f>IF(C11="","",IF(COUNTIFS($A$2:$A$1001,A11,$C$2:$C$1001,C11,$N$2:$N$1001,N11)&gt;1,"Revisar",""))</f>
        <v/>
      </c>
    </row>
    <row r="12">
      <c r="A12" s="5"/>
      <c r="B12" s="6"/>
      <c r="C12" s="7"/>
      <c r="D12" s="7"/>
      <c r="E12" s="7"/>
      <c r="F12" s="7"/>
      <c r="G12" s="9"/>
      <c r="H12" s="9"/>
      <c r="I12" s="9"/>
      <c r="J12" s="9"/>
      <c r="K12" s="10"/>
      <c r="L12" s="10"/>
      <c r="M12" s="9"/>
      <c r="N12" s="11" t="str">
        <f>IF(OR(G12="",J12="",K12=""),"",(J12-G12)*K12*IF(L12="",1,L12)*IF(D12="Short",-1,1)-M12)</f>
        <v/>
      </c>
      <c r="O12" s="11" t="str">
        <f>IF(OR(G12="",H12="",K12=""),"",ABS(G12-H12)*K12*IF(L12="",1,L12))</f>
        <v/>
      </c>
      <c r="P12" s="12" t="str">
        <f>IF(OR(N12="",O12="",O12=0),"",N12/O12)</f>
        <v/>
      </c>
      <c r="Q12" s="13" t="str">
        <f>IF(OR(G12="",H12="",I12="",G12=H12),"",ABS(I12-G12)/ABS(G12-H12))</f>
        <v/>
      </c>
      <c r="R12" s="7"/>
      <c r="S12" s="7"/>
      <c r="T12" s="7"/>
      <c r="U12" s="14" t="str">
        <f>IF(C12="","",IF(COUNTIFS($A$2:$A$1001,A12,$C$2:$C$1001,C12,$N$2:$N$1001,N12)&gt;1,"Revisar",""))</f>
        <v/>
      </c>
    </row>
    <row r="13">
      <c r="A13" s="5"/>
      <c r="B13" s="6"/>
      <c r="C13" s="7"/>
      <c r="D13" s="7"/>
      <c r="E13" s="7"/>
      <c r="F13" s="7"/>
      <c r="G13" s="9"/>
      <c r="H13" s="9"/>
      <c r="I13" s="9"/>
      <c r="J13" s="9"/>
      <c r="K13" s="10"/>
      <c r="L13" s="10"/>
      <c r="M13" s="9"/>
      <c r="N13" s="11" t="str">
        <f>IF(OR(G13="",J13="",K13=""),"",(J13-G13)*K13*IF(L13="",1,L13)*IF(D13="Short",-1,1)-M13)</f>
        <v/>
      </c>
      <c r="O13" s="11" t="str">
        <f>IF(OR(G13="",H13="",K13=""),"",ABS(G13-H13)*K13*IF(L13="",1,L13))</f>
        <v/>
      </c>
      <c r="P13" s="12" t="str">
        <f>IF(OR(N13="",O13="",O13=0),"",N13/O13)</f>
        <v/>
      </c>
      <c r="Q13" s="13" t="str">
        <f>IF(OR(G13="",H13="",I13="",G13=H13),"",ABS(I13-G13)/ABS(G13-H13))</f>
        <v/>
      </c>
      <c r="R13" s="7"/>
      <c r="S13" s="7"/>
      <c r="T13" s="7"/>
      <c r="U13" s="14" t="str">
        <f>IF(C13="","",IF(COUNTIFS($A$2:$A$1001,A13,$C$2:$C$1001,C13,$N$2:$N$1001,N13)&gt;1,"Revisar",""))</f>
        <v/>
      </c>
    </row>
    <row r="14">
      <c r="A14" s="5"/>
      <c r="B14" s="6"/>
      <c r="C14" s="7"/>
      <c r="D14" s="7"/>
      <c r="E14" s="7"/>
      <c r="F14" s="7"/>
      <c r="G14" s="9"/>
      <c r="H14" s="9"/>
      <c r="I14" s="9"/>
      <c r="J14" s="9"/>
      <c r="K14" s="10"/>
      <c r="L14" s="10"/>
      <c r="M14" s="9"/>
      <c r="N14" s="11" t="str">
        <f>IF(OR(G14="",J14="",K14=""),"",(J14-G14)*K14*IF(L14="",1,L14)*IF(D14="Short",-1,1)-M14)</f>
        <v/>
      </c>
      <c r="O14" s="11" t="str">
        <f>IF(OR(G14="",H14="",K14=""),"",ABS(G14-H14)*K14*IF(L14="",1,L14))</f>
        <v/>
      </c>
      <c r="P14" s="12" t="str">
        <f>IF(OR(N14="",O14="",O14=0),"",N14/O14)</f>
        <v/>
      </c>
      <c r="Q14" s="13" t="str">
        <f>IF(OR(G14="",H14="",I14="",G14=H14),"",ABS(I14-G14)/ABS(G14-H14))</f>
        <v/>
      </c>
      <c r="R14" s="7"/>
      <c r="S14" s="7"/>
      <c r="T14" s="7"/>
      <c r="U14" s="14" t="str">
        <f>IF(C14="","",IF(COUNTIFS($A$2:$A$1001,A14,$C$2:$C$1001,C14,$N$2:$N$1001,N14)&gt;1,"Revisar",""))</f>
        <v/>
      </c>
    </row>
    <row r="15">
      <c r="A15" s="5"/>
      <c r="B15" s="6"/>
      <c r="C15" s="7"/>
      <c r="D15" s="7"/>
      <c r="E15" s="7"/>
      <c r="F15" s="7"/>
      <c r="G15" s="9"/>
      <c r="H15" s="9"/>
      <c r="I15" s="9"/>
      <c r="J15" s="9"/>
      <c r="K15" s="10"/>
      <c r="L15" s="10"/>
      <c r="M15" s="9"/>
      <c r="N15" s="11" t="str">
        <f>IF(OR(G15="",J15="",K15=""),"",(J15-G15)*K15*IF(L15="",1,L15)*IF(D15="Short",-1,1)-M15)</f>
        <v/>
      </c>
      <c r="O15" s="11" t="str">
        <f>IF(OR(G15="",H15="",K15=""),"",ABS(G15-H15)*K15*IF(L15="",1,L15))</f>
        <v/>
      </c>
      <c r="P15" s="12" t="str">
        <f>IF(OR(N15="",O15="",O15=0),"",N15/O15)</f>
        <v/>
      </c>
      <c r="Q15" s="13" t="str">
        <f>IF(OR(G15="",H15="",I15="",G15=H15),"",ABS(I15-G15)/ABS(G15-H15))</f>
        <v/>
      </c>
      <c r="R15" s="7"/>
      <c r="S15" s="7"/>
      <c r="T15" s="7"/>
      <c r="U15" s="14" t="str">
        <f>IF(C15="","",IF(COUNTIFS($A$2:$A$1001,A15,$C$2:$C$1001,C15,$N$2:$N$1001,N15)&gt;1,"Revisar",""))</f>
        <v/>
      </c>
    </row>
    <row r="16">
      <c r="A16" s="5"/>
      <c r="B16" s="6"/>
      <c r="C16" s="7"/>
      <c r="D16" s="7"/>
      <c r="E16" s="7"/>
      <c r="F16" s="7"/>
      <c r="G16" s="9"/>
      <c r="H16" s="9"/>
      <c r="I16" s="9"/>
      <c r="J16" s="9"/>
      <c r="K16" s="10"/>
      <c r="L16" s="10"/>
      <c r="M16" s="9"/>
      <c r="N16" s="11" t="str">
        <f>IF(OR(G16="",J16="",K16=""),"",(J16-G16)*K16*IF(L16="",1,L16)*IF(D16="Short",-1,1)-M16)</f>
        <v/>
      </c>
      <c r="O16" s="11" t="str">
        <f>IF(OR(G16="",H16="",K16=""),"",ABS(G16-H16)*K16*IF(L16="",1,L16))</f>
        <v/>
      </c>
      <c r="P16" s="12" t="str">
        <f>IF(OR(N16="",O16="",O16=0),"",N16/O16)</f>
        <v/>
      </c>
      <c r="Q16" s="13" t="str">
        <f>IF(OR(G16="",H16="",I16="",G16=H16),"",ABS(I16-G16)/ABS(G16-H16))</f>
        <v/>
      </c>
      <c r="R16" s="7"/>
      <c r="S16" s="7"/>
      <c r="T16" s="7"/>
      <c r="U16" s="14" t="str">
        <f>IF(C16="","",IF(COUNTIFS($A$2:$A$1001,A16,$C$2:$C$1001,C16,$N$2:$N$1001,N16)&gt;1,"Revisar",""))</f>
        <v/>
      </c>
    </row>
    <row r="17">
      <c r="A17" s="5"/>
      <c r="B17" s="6"/>
      <c r="C17" s="7"/>
      <c r="D17" s="7"/>
      <c r="E17" s="7"/>
      <c r="F17" s="7"/>
      <c r="G17" s="9"/>
      <c r="H17" s="9"/>
      <c r="I17" s="9"/>
      <c r="J17" s="9"/>
      <c r="K17" s="10"/>
      <c r="L17" s="10"/>
      <c r="M17" s="9"/>
      <c r="N17" s="11" t="str">
        <f>IF(OR(G17="",J17="",K17=""),"",(J17-G17)*K17*IF(L17="",1,L17)*IF(D17="Short",-1,1)-M17)</f>
        <v/>
      </c>
      <c r="O17" s="11" t="str">
        <f>IF(OR(G17="",H17="",K17=""),"",ABS(G17-H17)*K17*IF(L17="",1,L17))</f>
        <v/>
      </c>
      <c r="P17" s="12" t="str">
        <f>IF(OR(N17="",O17="",O17=0),"",N17/O17)</f>
        <v/>
      </c>
      <c r="Q17" s="13" t="str">
        <f>IF(OR(G17="",H17="",I17="",G17=H17),"",ABS(I17-G17)/ABS(G17-H17))</f>
        <v/>
      </c>
      <c r="R17" s="7"/>
      <c r="S17" s="7"/>
      <c r="T17" s="7"/>
      <c r="U17" s="14" t="str">
        <f>IF(C17="","",IF(COUNTIFS($A$2:$A$1001,A17,$C$2:$C$1001,C17,$N$2:$N$1001,N17)&gt;1,"Revisar",""))</f>
        <v/>
      </c>
    </row>
    <row r="18">
      <c r="A18" s="5"/>
      <c r="B18" s="6"/>
      <c r="C18" s="7"/>
      <c r="D18" s="7"/>
      <c r="E18" s="7"/>
      <c r="F18" s="7"/>
      <c r="G18" s="9"/>
      <c r="H18" s="9"/>
      <c r="I18" s="9"/>
      <c r="J18" s="9"/>
      <c r="K18" s="10"/>
      <c r="L18" s="10"/>
      <c r="M18" s="9"/>
      <c r="N18" s="11" t="str">
        <f>IF(OR(G18="",J18="",K18=""),"",(J18-G18)*K18*IF(L18="",1,L18)*IF(D18="Short",-1,1)-M18)</f>
        <v/>
      </c>
      <c r="O18" s="11" t="str">
        <f>IF(OR(G18="",H18="",K18=""),"",ABS(G18-H18)*K18*IF(L18="",1,L18))</f>
        <v/>
      </c>
      <c r="P18" s="12" t="str">
        <f>IF(OR(N18="",O18="",O18=0),"",N18/O18)</f>
        <v/>
      </c>
      <c r="Q18" s="13" t="str">
        <f>IF(OR(G18="",H18="",I18="",G18=H18),"",ABS(I18-G18)/ABS(G18-H18))</f>
        <v/>
      </c>
      <c r="R18" s="7"/>
      <c r="S18" s="7"/>
      <c r="T18" s="7"/>
      <c r="U18" s="14" t="str">
        <f>IF(C18="","",IF(COUNTIFS($A$2:$A$1001,A18,$C$2:$C$1001,C18,$N$2:$N$1001,N18)&gt;1,"Revisar",""))</f>
        <v/>
      </c>
    </row>
    <row r="19">
      <c r="A19" s="5"/>
      <c r="B19" s="6"/>
      <c r="C19" s="7"/>
      <c r="D19" s="7"/>
      <c r="E19" s="7"/>
      <c r="F19" s="7"/>
      <c r="G19" s="9"/>
      <c r="H19" s="9"/>
      <c r="I19" s="9"/>
      <c r="J19" s="9"/>
      <c r="K19" s="10"/>
      <c r="L19" s="10"/>
      <c r="M19" s="9"/>
      <c r="N19" s="11" t="str">
        <f>IF(OR(G19="",J19="",K19=""),"",(J19-G19)*K19*IF(L19="",1,L19)*IF(D19="Short",-1,1)-M19)</f>
        <v/>
      </c>
      <c r="O19" s="11" t="str">
        <f>IF(OR(G19="",H19="",K19=""),"",ABS(G19-H19)*K19*IF(L19="",1,L19))</f>
        <v/>
      </c>
      <c r="P19" s="12" t="str">
        <f>IF(OR(N19="",O19="",O19=0),"",N19/O19)</f>
        <v/>
      </c>
      <c r="Q19" s="13" t="str">
        <f>IF(OR(G19="",H19="",I19="",G19=H19),"",ABS(I19-G19)/ABS(G19-H19))</f>
        <v/>
      </c>
      <c r="R19" s="7"/>
      <c r="S19" s="7"/>
      <c r="T19" s="7"/>
      <c r="U19" s="14" t="str">
        <f>IF(C19="","",IF(COUNTIFS($A$2:$A$1001,A19,$C$2:$C$1001,C19,$N$2:$N$1001,N19)&gt;1,"Revisar",""))</f>
        <v/>
      </c>
    </row>
    <row r="20">
      <c r="A20" s="5"/>
      <c r="B20" s="6"/>
      <c r="C20" s="7"/>
      <c r="D20" s="7"/>
      <c r="E20" s="7"/>
      <c r="F20" s="7"/>
      <c r="G20" s="9"/>
      <c r="H20" s="9"/>
      <c r="I20" s="9"/>
      <c r="J20" s="9"/>
      <c r="K20" s="10"/>
      <c r="L20" s="10"/>
      <c r="M20" s="9"/>
      <c r="N20" s="11" t="str">
        <f>IF(OR(G20="",J20="",K20=""),"",(J20-G20)*K20*IF(L20="",1,L20)*IF(D20="Short",-1,1)-M20)</f>
        <v/>
      </c>
      <c r="O20" s="11" t="str">
        <f>IF(OR(G20="",H20="",K20=""),"",ABS(G20-H20)*K20*IF(L20="",1,L20))</f>
        <v/>
      </c>
      <c r="P20" s="12" t="str">
        <f>IF(OR(N20="",O20="",O20=0),"",N20/O20)</f>
        <v/>
      </c>
      <c r="Q20" s="13" t="str">
        <f>IF(OR(G20="",H20="",I20="",G20=H20),"",ABS(I20-G20)/ABS(G20-H20))</f>
        <v/>
      </c>
      <c r="R20" s="7"/>
      <c r="S20" s="7"/>
      <c r="T20" s="7"/>
      <c r="U20" s="14" t="str">
        <f>IF(C20="","",IF(COUNTIFS($A$2:$A$1001,A20,$C$2:$C$1001,C20,$N$2:$N$1001,N20)&gt;1,"Revisar",""))</f>
        <v/>
      </c>
    </row>
    <row r="21">
      <c r="A21" s="5"/>
      <c r="B21" s="6"/>
      <c r="C21" s="7"/>
      <c r="D21" s="7"/>
      <c r="E21" s="7"/>
      <c r="F21" s="7"/>
      <c r="G21" s="9"/>
      <c r="H21" s="9"/>
      <c r="I21" s="9"/>
      <c r="J21" s="9"/>
      <c r="K21" s="10"/>
      <c r="L21" s="10"/>
      <c r="M21" s="9"/>
      <c r="N21" s="11" t="str">
        <f>IF(OR(G21="",J21="",K21=""),"",(J21-G21)*K21*IF(L21="",1,L21)*IF(D21="Short",-1,1)-M21)</f>
        <v/>
      </c>
      <c r="O21" s="11" t="str">
        <f>IF(OR(G21="",H21="",K21=""),"",ABS(G21-H21)*K21*IF(L21="",1,L21))</f>
        <v/>
      </c>
      <c r="P21" s="12" t="str">
        <f>IF(OR(N21="",O21="",O21=0),"",N21/O21)</f>
        <v/>
      </c>
      <c r="Q21" s="13" t="str">
        <f>IF(OR(G21="",H21="",I21="",G21=H21),"",ABS(I21-G21)/ABS(G21-H21))</f>
        <v/>
      </c>
      <c r="R21" s="7"/>
      <c r="S21" s="7"/>
      <c r="T21" s="7"/>
      <c r="U21" s="14" t="str">
        <f>IF(C21="","",IF(COUNTIFS($A$2:$A$1001,A21,$C$2:$C$1001,C21,$N$2:$N$1001,N21)&gt;1,"Revisar",""))</f>
        <v/>
      </c>
    </row>
    <row r="22">
      <c r="A22" s="5"/>
      <c r="B22" s="6"/>
      <c r="C22" s="7"/>
      <c r="D22" s="7"/>
      <c r="E22" s="7"/>
      <c r="F22" s="7"/>
      <c r="G22" s="9"/>
      <c r="H22" s="9"/>
      <c r="I22" s="9"/>
      <c r="J22" s="9"/>
      <c r="K22" s="10"/>
      <c r="L22" s="10"/>
      <c r="M22" s="9"/>
      <c r="N22" s="11" t="str">
        <f>IF(OR(G22="",J22="",K22=""),"",(J22-G22)*K22*IF(L22="",1,L22)*IF(D22="Short",-1,1)-M22)</f>
        <v/>
      </c>
      <c r="O22" s="11" t="str">
        <f>IF(OR(G22="",H22="",K22=""),"",ABS(G22-H22)*K22*IF(L22="",1,L22))</f>
        <v/>
      </c>
      <c r="P22" s="12" t="str">
        <f>IF(OR(N22="",O22="",O22=0),"",N22/O22)</f>
        <v/>
      </c>
      <c r="Q22" s="13" t="str">
        <f>IF(OR(G22="",H22="",I22="",G22=H22),"",ABS(I22-G22)/ABS(G22-H22))</f>
        <v/>
      </c>
      <c r="R22" s="7"/>
      <c r="S22" s="7"/>
      <c r="T22" s="7"/>
      <c r="U22" s="14" t="str">
        <f>IF(C22="","",IF(COUNTIFS($A$2:$A$1001,A22,$C$2:$C$1001,C22,$N$2:$N$1001,N22)&gt;1,"Revisar",""))</f>
        <v/>
      </c>
    </row>
    <row r="23">
      <c r="A23" s="5"/>
      <c r="B23" s="6"/>
      <c r="C23" s="7"/>
      <c r="D23" s="7"/>
      <c r="E23" s="7"/>
      <c r="F23" s="7"/>
      <c r="G23" s="9"/>
      <c r="H23" s="9"/>
      <c r="I23" s="9"/>
      <c r="J23" s="9"/>
      <c r="K23" s="10"/>
      <c r="L23" s="10"/>
      <c r="M23" s="9"/>
      <c r="N23" s="11" t="str">
        <f>IF(OR(G23="",J23="",K23=""),"",(J23-G23)*K23*IF(L23="",1,L23)*IF(D23="Short",-1,1)-M23)</f>
        <v/>
      </c>
      <c r="O23" s="11" t="str">
        <f>IF(OR(G23="",H23="",K23=""),"",ABS(G23-H23)*K23*IF(L23="",1,L23))</f>
        <v/>
      </c>
      <c r="P23" s="12" t="str">
        <f>IF(OR(N23="",O23="",O23=0),"",N23/O23)</f>
        <v/>
      </c>
      <c r="Q23" s="13" t="str">
        <f>IF(OR(G23="",H23="",I23="",G23=H23),"",ABS(I23-G23)/ABS(G23-H23))</f>
        <v/>
      </c>
      <c r="R23" s="7"/>
      <c r="S23" s="7"/>
      <c r="T23" s="7"/>
      <c r="U23" s="14" t="str">
        <f>IF(C23="","",IF(COUNTIFS($A$2:$A$1001,A23,$C$2:$C$1001,C23,$N$2:$N$1001,N23)&gt;1,"Revisar",""))</f>
        <v/>
      </c>
    </row>
    <row r="24">
      <c r="A24" s="5"/>
      <c r="B24" s="6"/>
      <c r="C24" s="7"/>
      <c r="D24" s="7"/>
      <c r="E24" s="7"/>
      <c r="F24" s="7"/>
      <c r="G24" s="9"/>
      <c r="H24" s="9"/>
      <c r="I24" s="9"/>
      <c r="J24" s="9"/>
      <c r="K24" s="10"/>
      <c r="L24" s="10"/>
      <c r="M24" s="9"/>
      <c r="N24" s="11" t="str">
        <f>IF(OR(G24="",J24="",K24=""),"",(J24-G24)*K24*IF(L24="",1,L24)*IF(D24="Short",-1,1)-M24)</f>
        <v/>
      </c>
      <c r="O24" s="11" t="str">
        <f>IF(OR(G24="",H24="",K24=""),"",ABS(G24-H24)*K24*IF(L24="",1,L24))</f>
        <v/>
      </c>
      <c r="P24" s="12" t="str">
        <f>IF(OR(N24="",O24="",O24=0),"",N24/O24)</f>
        <v/>
      </c>
      <c r="Q24" s="13" t="str">
        <f>IF(OR(G24="",H24="",I24="",G24=H24),"",ABS(I24-G24)/ABS(G24-H24))</f>
        <v/>
      </c>
      <c r="R24" s="7"/>
      <c r="S24" s="7"/>
      <c r="T24" s="7"/>
      <c r="U24" s="14" t="str">
        <f>IF(C24="","",IF(COUNTIFS($A$2:$A$1001,A24,$C$2:$C$1001,C24,$N$2:$N$1001,N24)&gt;1,"Revisar",""))</f>
        <v/>
      </c>
    </row>
    <row r="25">
      <c r="A25" s="5"/>
      <c r="B25" s="6"/>
      <c r="C25" s="7"/>
      <c r="D25" s="7"/>
      <c r="E25" s="7"/>
      <c r="F25" s="7"/>
      <c r="G25" s="9"/>
      <c r="H25" s="9"/>
      <c r="I25" s="9"/>
      <c r="J25" s="9"/>
      <c r="K25" s="10"/>
      <c r="L25" s="10"/>
      <c r="M25" s="9"/>
      <c r="N25" s="11" t="str">
        <f>IF(OR(G25="",J25="",K25=""),"",(J25-G25)*K25*IF(L25="",1,L25)*IF(D25="Short",-1,1)-M25)</f>
        <v/>
      </c>
      <c r="O25" s="11" t="str">
        <f>IF(OR(G25="",H25="",K25=""),"",ABS(G25-H25)*K25*IF(L25="",1,L25))</f>
        <v/>
      </c>
      <c r="P25" s="12" t="str">
        <f>IF(OR(N25="",O25="",O25=0),"",N25/O25)</f>
        <v/>
      </c>
      <c r="Q25" s="13" t="str">
        <f>IF(OR(G25="",H25="",I25="",G25=H25),"",ABS(I25-G25)/ABS(G25-H25))</f>
        <v/>
      </c>
      <c r="R25" s="7"/>
      <c r="S25" s="7"/>
      <c r="T25" s="7"/>
      <c r="U25" s="14" t="str">
        <f>IF(C25="","",IF(COUNTIFS($A$2:$A$1001,A25,$C$2:$C$1001,C25,$N$2:$N$1001,N25)&gt;1,"Revisar",""))</f>
        <v/>
      </c>
    </row>
    <row r="26">
      <c r="A26" s="5"/>
      <c r="B26" s="6"/>
      <c r="C26" s="7"/>
      <c r="D26" s="7"/>
      <c r="E26" s="7"/>
      <c r="F26" s="7"/>
      <c r="G26" s="9"/>
      <c r="H26" s="9"/>
      <c r="I26" s="9"/>
      <c r="J26" s="9"/>
      <c r="K26" s="10"/>
      <c r="L26" s="10"/>
      <c r="M26" s="9"/>
      <c r="N26" s="11" t="str">
        <f>IF(OR(G26="",J26="",K26=""),"",(J26-G26)*K26*IF(L26="",1,L26)*IF(D26="Short",-1,1)-M26)</f>
        <v/>
      </c>
      <c r="O26" s="11" t="str">
        <f>IF(OR(G26="",H26="",K26=""),"",ABS(G26-H26)*K26*IF(L26="",1,L26))</f>
        <v/>
      </c>
      <c r="P26" s="12" t="str">
        <f>IF(OR(N26="",O26="",O26=0),"",N26/O26)</f>
        <v/>
      </c>
      <c r="Q26" s="13" t="str">
        <f>IF(OR(G26="",H26="",I26="",G26=H26),"",ABS(I26-G26)/ABS(G26-H26))</f>
        <v/>
      </c>
      <c r="R26" s="7"/>
      <c r="S26" s="7"/>
      <c r="T26" s="7"/>
      <c r="U26" s="14" t="str">
        <f>IF(C26="","",IF(COUNTIFS($A$2:$A$1001,A26,$C$2:$C$1001,C26,$N$2:$N$1001,N26)&gt;1,"Revisar",""))</f>
        <v/>
      </c>
    </row>
    <row r="27">
      <c r="A27" s="5"/>
      <c r="B27" s="6"/>
      <c r="C27" s="7"/>
      <c r="D27" s="7"/>
      <c r="E27" s="7"/>
      <c r="F27" s="7"/>
      <c r="G27" s="9"/>
      <c r="H27" s="9"/>
      <c r="I27" s="9"/>
      <c r="J27" s="9"/>
      <c r="K27" s="10"/>
      <c r="L27" s="10"/>
      <c r="M27" s="9"/>
      <c r="N27" s="11" t="str">
        <f>IF(OR(G27="",J27="",K27=""),"",(J27-G27)*K27*IF(L27="",1,L27)*IF(D27="Short",-1,1)-M27)</f>
        <v/>
      </c>
      <c r="O27" s="11" t="str">
        <f>IF(OR(G27="",H27="",K27=""),"",ABS(G27-H27)*K27*IF(L27="",1,L27))</f>
        <v/>
      </c>
      <c r="P27" s="12" t="str">
        <f>IF(OR(N27="",O27="",O27=0),"",N27/O27)</f>
        <v/>
      </c>
      <c r="Q27" s="13" t="str">
        <f>IF(OR(G27="",H27="",I27="",G27=H27),"",ABS(I27-G27)/ABS(G27-H27))</f>
        <v/>
      </c>
      <c r="R27" s="7"/>
      <c r="S27" s="7"/>
      <c r="T27" s="7"/>
      <c r="U27" s="14" t="str">
        <f>IF(C27="","",IF(COUNTIFS($A$2:$A$1001,A27,$C$2:$C$1001,C27,$N$2:$N$1001,N27)&gt;1,"Revisar",""))</f>
        <v/>
      </c>
    </row>
    <row r="28">
      <c r="A28" s="5"/>
      <c r="B28" s="6"/>
      <c r="C28" s="7"/>
      <c r="D28" s="7"/>
      <c r="E28" s="7"/>
      <c r="F28" s="7"/>
      <c r="G28" s="9"/>
      <c r="H28" s="9"/>
      <c r="I28" s="9"/>
      <c r="J28" s="9"/>
      <c r="K28" s="10"/>
      <c r="L28" s="10"/>
      <c r="M28" s="9"/>
      <c r="N28" s="11" t="str">
        <f>IF(OR(G28="",J28="",K28=""),"",(J28-G28)*K28*IF(L28="",1,L28)*IF(D28="Short",-1,1)-M28)</f>
        <v/>
      </c>
      <c r="O28" s="11" t="str">
        <f>IF(OR(G28="",H28="",K28=""),"",ABS(G28-H28)*K28*IF(L28="",1,L28))</f>
        <v/>
      </c>
      <c r="P28" s="12" t="str">
        <f>IF(OR(N28="",O28="",O28=0),"",N28/O28)</f>
        <v/>
      </c>
      <c r="Q28" s="13" t="str">
        <f>IF(OR(G28="",H28="",I28="",G28=H28),"",ABS(I28-G28)/ABS(G28-H28))</f>
        <v/>
      </c>
      <c r="R28" s="7"/>
      <c r="S28" s="7"/>
      <c r="T28" s="7"/>
      <c r="U28" s="14" t="str">
        <f>IF(C28="","",IF(COUNTIFS($A$2:$A$1001,A28,$C$2:$C$1001,C28,$N$2:$N$1001,N28)&gt;1,"Revisar",""))</f>
        <v/>
      </c>
    </row>
    <row r="29">
      <c r="A29" s="5"/>
      <c r="B29" s="6"/>
      <c r="C29" s="7"/>
      <c r="D29" s="7"/>
      <c r="E29" s="7"/>
      <c r="F29" s="7"/>
      <c r="G29" s="9"/>
      <c r="H29" s="9"/>
      <c r="I29" s="9"/>
      <c r="J29" s="9"/>
      <c r="K29" s="10"/>
      <c r="L29" s="10"/>
      <c r="M29" s="9"/>
      <c r="N29" s="11" t="str">
        <f>IF(OR(G29="",J29="",K29=""),"",(J29-G29)*K29*IF(L29="",1,L29)*IF(D29="Short",-1,1)-M29)</f>
        <v/>
      </c>
      <c r="O29" s="11" t="str">
        <f>IF(OR(G29="",H29="",K29=""),"",ABS(G29-H29)*K29*IF(L29="",1,L29))</f>
        <v/>
      </c>
      <c r="P29" s="12" t="str">
        <f>IF(OR(N29="",O29="",O29=0),"",N29/O29)</f>
        <v/>
      </c>
      <c r="Q29" s="13" t="str">
        <f>IF(OR(G29="",H29="",I29="",G29=H29),"",ABS(I29-G29)/ABS(G29-H29))</f>
        <v/>
      </c>
      <c r="R29" s="7"/>
      <c r="S29" s="7"/>
      <c r="T29" s="7"/>
      <c r="U29" s="14" t="str">
        <f>IF(C29="","",IF(COUNTIFS($A$2:$A$1001,A29,$C$2:$C$1001,C29,$N$2:$N$1001,N29)&gt;1,"Revisar",""))</f>
        <v/>
      </c>
    </row>
    <row r="30">
      <c r="A30" s="5"/>
      <c r="B30" s="6"/>
      <c r="C30" s="7"/>
      <c r="D30" s="7"/>
      <c r="E30" s="7"/>
      <c r="F30" s="7"/>
      <c r="G30" s="9"/>
      <c r="H30" s="9"/>
      <c r="I30" s="9"/>
      <c r="J30" s="9"/>
      <c r="K30" s="10"/>
      <c r="L30" s="10"/>
      <c r="M30" s="9"/>
      <c r="N30" s="11" t="str">
        <f>IF(OR(G30="",J30="",K30=""),"",(J30-G30)*K30*IF(L30="",1,L30)*IF(D30="Short",-1,1)-M30)</f>
        <v/>
      </c>
      <c r="O30" s="11" t="str">
        <f>IF(OR(G30="",H30="",K30=""),"",ABS(G30-H30)*K30*IF(L30="",1,L30))</f>
        <v/>
      </c>
      <c r="P30" s="12" t="str">
        <f>IF(OR(N30="",O30="",O30=0),"",N30/O30)</f>
        <v/>
      </c>
      <c r="Q30" s="13" t="str">
        <f>IF(OR(G30="",H30="",I30="",G30=H30),"",ABS(I30-G30)/ABS(G30-H30))</f>
        <v/>
      </c>
      <c r="R30" s="7"/>
      <c r="S30" s="7"/>
      <c r="T30" s="7"/>
      <c r="U30" s="14" t="str">
        <f>IF(C30="","",IF(COUNTIFS($A$2:$A$1001,A30,$C$2:$C$1001,C30,$N$2:$N$1001,N30)&gt;1,"Revisar",""))</f>
        <v/>
      </c>
    </row>
    <row r="31">
      <c r="A31" s="5"/>
      <c r="B31" s="6"/>
      <c r="C31" s="7"/>
      <c r="D31" s="7"/>
      <c r="E31" s="7"/>
      <c r="F31" s="7"/>
      <c r="G31" s="9"/>
      <c r="H31" s="9"/>
      <c r="I31" s="9"/>
      <c r="J31" s="9"/>
      <c r="K31" s="10"/>
      <c r="L31" s="10"/>
      <c r="M31" s="9"/>
      <c r="N31" s="11" t="str">
        <f>IF(OR(G31="",J31="",K31=""),"",(J31-G31)*K31*IF(L31="",1,L31)*IF(D31="Short",-1,1)-M31)</f>
        <v/>
      </c>
      <c r="O31" s="11" t="str">
        <f>IF(OR(G31="",H31="",K31=""),"",ABS(G31-H31)*K31*IF(L31="",1,L31))</f>
        <v/>
      </c>
      <c r="P31" s="12" t="str">
        <f>IF(OR(N31="",O31="",O31=0),"",N31/O31)</f>
        <v/>
      </c>
      <c r="Q31" s="13" t="str">
        <f>IF(OR(G31="",H31="",I31="",G31=H31),"",ABS(I31-G31)/ABS(G31-H31))</f>
        <v/>
      </c>
      <c r="R31" s="7"/>
      <c r="S31" s="7"/>
      <c r="T31" s="7"/>
      <c r="U31" s="14" t="str">
        <f>IF(C31="","",IF(COUNTIFS($A$2:$A$1001,A31,$C$2:$C$1001,C31,$N$2:$N$1001,N31)&gt;1,"Revisar",""))</f>
        <v/>
      </c>
    </row>
    <row r="32">
      <c r="A32" s="5"/>
      <c r="B32" s="6"/>
      <c r="C32" s="7"/>
      <c r="D32" s="7"/>
      <c r="E32" s="7"/>
      <c r="F32" s="7"/>
      <c r="G32" s="9"/>
      <c r="H32" s="9"/>
      <c r="I32" s="9"/>
      <c r="J32" s="9"/>
      <c r="K32" s="10"/>
      <c r="L32" s="10"/>
      <c r="M32" s="9"/>
      <c r="N32" s="11" t="str">
        <f>IF(OR(G32="",J32="",K32=""),"",(J32-G32)*K32*IF(L32="",1,L32)*IF(D32="Short",-1,1)-M32)</f>
        <v/>
      </c>
      <c r="O32" s="11" t="str">
        <f>IF(OR(G32="",H32="",K32=""),"",ABS(G32-H32)*K32*IF(L32="",1,L32))</f>
        <v/>
      </c>
      <c r="P32" s="12" t="str">
        <f>IF(OR(N32="",O32="",O32=0),"",N32/O32)</f>
        <v/>
      </c>
      <c r="Q32" s="13" t="str">
        <f>IF(OR(G32="",H32="",I32="",G32=H32),"",ABS(I32-G32)/ABS(G32-H32))</f>
        <v/>
      </c>
      <c r="R32" s="7"/>
      <c r="S32" s="7"/>
      <c r="T32" s="7"/>
      <c r="U32" s="14" t="str">
        <f>IF(C32="","",IF(COUNTIFS($A$2:$A$1001,A32,$C$2:$C$1001,C32,$N$2:$N$1001,N32)&gt;1,"Revisar",""))</f>
        <v/>
      </c>
    </row>
    <row r="33">
      <c r="A33" s="5"/>
      <c r="B33" s="6"/>
      <c r="C33" s="7"/>
      <c r="D33" s="7"/>
      <c r="E33" s="7"/>
      <c r="F33" s="7"/>
      <c r="G33" s="9"/>
      <c r="H33" s="9"/>
      <c r="I33" s="9"/>
      <c r="J33" s="9"/>
      <c r="K33" s="10"/>
      <c r="L33" s="10"/>
      <c r="M33" s="9"/>
      <c r="N33" s="11" t="str">
        <f>IF(OR(G33="",J33="",K33=""),"",(J33-G33)*K33*IF(L33="",1,L33)*IF(D33="Short",-1,1)-M33)</f>
        <v/>
      </c>
      <c r="O33" s="11" t="str">
        <f>IF(OR(G33="",H33="",K33=""),"",ABS(G33-H33)*K33*IF(L33="",1,L33))</f>
        <v/>
      </c>
      <c r="P33" s="12" t="str">
        <f>IF(OR(N33="",O33="",O33=0),"",N33/O33)</f>
        <v/>
      </c>
      <c r="Q33" s="13" t="str">
        <f>IF(OR(G33="",H33="",I33="",G33=H33),"",ABS(I33-G33)/ABS(G33-H33))</f>
        <v/>
      </c>
      <c r="R33" s="7"/>
      <c r="S33" s="7"/>
      <c r="T33" s="7"/>
      <c r="U33" s="14" t="str">
        <f>IF(C33="","",IF(COUNTIFS($A$2:$A$1001,A33,$C$2:$C$1001,C33,$N$2:$N$1001,N33)&gt;1,"Revisar",""))</f>
        <v/>
      </c>
    </row>
    <row r="34">
      <c r="A34" s="5"/>
      <c r="B34" s="6"/>
      <c r="C34" s="7"/>
      <c r="D34" s="7"/>
      <c r="E34" s="7"/>
      <c r="F34" s="7"/>
      <c r="G34" s="9"/>
      <c r="H34" s="9"/>
      <c r="I34" s="9"/>
      <c r="J34" s="9"/>
      <c r="K34" s="10"/>
      <c r="L34" s="10"/>
      <c r="M34" s="9"/>
      <c r="N34" s="11" t="str">
        <f>IF(OR(G34="",J34="",K34=""),"",(J34-G34)*K34*IF(L34="",1,L34)*IF(D34="Short",-1,1)-M34)</f>
        <v/>
      </c>
      <c r="O34" s="11" t="str">
        <f>IF(OR(G34="",H34="",K34=""),"",ABS(G34-H34)*K34*IF(L34="",1,L34))</f>
        <v/>
      </c>
      <c r="P34" s="12" t="str">
        <f>IF(OR(N34="",O34="",O34=0),"",N34/O34)</f>
        <v/>
      </c>
      <c r="Q34" s="13" t="str">
        <f>IF(OR(G34="",H34="",I34="",G34=H34),"",ABS(I34-G34)/ABS(G34-H34))</f>
        <v/>
      </c>
      <c r="R34" s="7"/>
      <c r="S34" s="7"/>
      <c r="T34" s="7"/>
      <c r="U34" s="14" t="str">
        <f>IF(C34="","",IF(COUNTIFS($A$2:$A$1001,A34,$C$2:$C$1001,C34,$N$2:$N$1001,N34)&gt;1,"Revisar",""))</f>
        <v/>
      </c>
    </row>
    <row r="35">
      <c r="A35" s="5"/>
      <c r="B35" s="6"/>
      <c r="C35" s="7"/>
      <c r="D35" s="7"/>
      <c r="E35" s="7"/>
      <c r="F35" s="7"/>
      <c r="G35" s="9"/>
      <c r="H35" s="9"/>
      <c r="I35" s="9"/>
      <c r="J35" s="9"/>
      <c r="K35" s="10"/>
      <c r="L35" s="10"/>
      <c r="M35" s="9"/>
      <c r="N35" s="11" t="str">
        <f>IF(OR(G35="",J35="",K35=""),"",(J35-G35)*K35*IF(L35="",1,L35)*IF(D35="Short",-1,1)-M35)</f>
        <v/>
      </c>
      <c r="O35" s="11" t="str">
        <f>IF(OR(G35="",H35="",K35=""),"",ABS(G35-H35)*K35*IF(L35="",1,L35))</f>
        <v/>
      </c>
      <c r="P35" s="12" t="str">
        <f>IF(OR(N35="",O35="",O35=0),"",N35/O35)</f>
        <v/>
      </c>
      <c r="Q35" s="13" t="str">
        <f>IF(OR(G35="",H35="",I35="",G35=H35),"",ABS(I35-G35)/ABS(G35-H35))</f>
        <v/>
      </c>
      <c r="R35" s="7"/>
      <c r="S35" s="7"/>
      <c r="T35" s="7"/>
      <c r="U35" s="14" t="str">
        <f>IF(C35="","",IF(COUNTIFS($A$2:$A$1001,A35,$C$2:$C$1001,C35,$N$2:$N$1001,N35)&gt;1,"Revisar",""))</f>
        <v/>
      </c>
    </row>
    <row r="36">
      <c r="A36" s="5"/>
      <c r="B36" s="6"/>
      <c r="C36" s="7"/>
      <c r="D36" s="7"/>
      <c r="E36" s="7"/>
      <c r="F36" s="7"/>
      <c r="G36" s="9"/>
      <c r="H36" s="9"/>
      <c r="I36" s="9"/>
      <c r="J36" s="9"/>
      <c r="K36" s="10"/>
      <c r="L36" s="10"/>
      <c r="M36" s="9"/>
      <c r="N36" s="11" t="str">
        <f>IF(OR(G36="",J36="",K36=""),"",(J36-G36)*K36*IF(L36="",1,L36)*IF(D36="Short",-1,1)-M36)</f>
        <v/>
      </c>
      <c r="O36" s="11" t="str">
        <f>IF(OR(G36="",H36="",K36=""),"",ABS(G36-H36)*K36*IF(L36="",1,L36))</f>
        <v/>
      </c>
      <c r="P36" s="12" t="str">
        <f>IF(OR(N36="",O36="",O36=0),"",N36/O36)</f>
        <v/>
      </c>
      <c r="Q36" s="13" t="str">
        <f>IF(OR(G36="",H36="",I36="",G36=H36),"",ABS(I36-G36)/ABS(G36-H36))</f>
        <v/>
      </c>
      <c r="R36" s="7"/>
      <c r="S36" s="7"/>
      <c r="T36" s="7"/>
      <c r="U36" s="14" t="str">
        <f>IF(C36="","",IF(COUNTIFS($A$2:$A$1001,A36,$C$2:$C$1001,C36,$N$2:$N$1001,N36)&gt;1,"Revisar",""))</f>
        <v/>
      </c>
    </row>
    <row r="37">
      <c r="A37" s="5"/>
      <c r="B37" s="6"/>
      <c r="C37" s="7"/>
      <c r="D37" s="7"/>
      <c r="E37" s="7"/>
      <c r="F37" s="7"/>
      <c r="G37" s="9"/>
      <c r="H37" s="9"/>
      <c r="I37" s="9"/>
      <c r="J37" s="9"/>
      <c r="K37" s="10"/>
      <c r="L37" s="10"/>
      <c r="M37" s="9"/>
      <c r="N37" s="11" t="str">
        <f>IF(OR(G37="",J37="",K37=""),"",(J37-G37)*K37*IF(L37="",1,L37)*IF(D37="Short",-1,1)-M37)</f>
        <v/>
      </c>
      <c r="O37" s="11" t="str">
        <f>IF(OR(G37="",H37="",K37=""),"",ABS(G37-H37)*K37*IF(L37="",1,L37))</f>
        <v/>
      </c>
      <c r="P37" s="12" t="str">
        <f>IF(OR(N37="",O37="",O37=0),"",N37/O37)</f>
        <v/>
      </c>
      <c r="Q37" s="13" t="str">
        <f>IF(OR(G37="",H37="",I37="",G37=H37),"",ABS(I37-G37)/ABS(G37-H37))</f>
        <v/>
      </c>
      <c r="R37" s="7"/>
      <c r="S37" s="7"/>
      <c r="T37" s="7"/>
      <c r="U37" s="14" t="str">
        <f>IF(C37="","",IF(COUNTIFS($A$2:$A$1001,A37,$C$2:$C$1001,C37,$N$2:$N$1001,N37)&gt;1,"Revisar",""))</f>
        <v/>
      </c>
    </row>
    <row r="38">
      <c r="A38" s="5"/>
      <c r="B38" s="6"/>
      <c r="C38" s="7"/>
      <c r="D38" s="7"/>
      <c r="E38" s="7"/>
      <c r="F38" s="7"/>
      <c r="G38" s="9"/>
      <c r="H38" s="9"/>
      <c r="I38" s="9"/>
      <c r="J38" s="9"/>
      <c r="K38" s="10"/>
      <c r="L38" s="10"/>
      <c r="M38" s="9"/>
      <c r="N38" s="11" t="str">
        <f>IF(OR(G38="",J38="",K38=""),"",(J38-G38)*K38*IF(L38="",1,L38)*IF(D38="Short",-1,1)-M38)</f>
        <v/>
      </c>
      <c r="O38" s="11" t="str">
        <f>IF(OR(G38="",H38="",K38=""),"",ABS(G38-H38)*K38*IF(L38="",1,L38))</f>
        <v/>
      </c>
      <c r="P38" s="12" t="str">
        <f>IF(OR(N38="",O38="",O38=0),"",N38/O38)</f>
        <v/>
      </c>
      <c r="Q38" s="13" t="str">
        <f>IF(OR(G38="",H38="",I38="",G38=H38),"",ABS(I38-G38)/ABS(G38-H38))</f>
        <v/>
      </c>
      <c r="R38" s="7"/>
      <c r="S38" s="7"/>
      <c r="T38" s="7"/>
      <c r="U38" s="14" t="str">
        <f>IF(C38="","",IF(COUNTIFS($A$2:$A$1001,A38,$C$2:$C$1001,C38,$N$2:$N$1001,N38)&gt;1,"Revisar",""))</f>
        <v/>
      </c>
    </row>
    <row r="39">
      <c r="A39" s="5"/>
      <c r="B39" s="6"/>
      <c r="C39" s="7"/>
      <c r="D39" s="7"/>
      <c r="E39" s="7"/>
      <c r="F39" s="7"/>
      <c r="G39" s="9"/>
      <c r="H39" s="9"/>
      <c r="I39" s="9"/>
      <c r="J39" s="9"/>
      <c r="K39" s="10"/>
      <c r="L39" s="10"/>
      <c r="M39" s="9"/>
      <c r="N39" s="11" t="str">
        <f>IF(OR(G39="",J39="",K39=""),"",(J39-G39)*K39*IF(L39="",1,L39)*IF(D39="Short",-1,1)-M39)</f>
        <v/>
      </c>
      <c r="O39" s="11" t="str">
        <f>IF(OR(G39="",H39="",K39=""),"",ABS(G39-H39)*K39*IF(L39="",1,L39))</f>
        <v/>
      </c>
      <c r="P39" s="12" t="str">
        <f>IF(OR(N39="",O39="",O39=0),"",N39/O39)</f>
        <v/>
      </c>
      <c r="Q39" s="13" t="str">
        <f>IF(OR(G39="",H39="",I39="",G39=H39),"",ABS(I39-G39)/ABS(G39-H39))</f>
        <v/>
      </c>
      <c r="R39" s="7"/>
      <c r="S39" s="7"/>
      <c r="T39" s="7"/>
      <c r="U39" s="14" t="str">
        <f>IF(C39="","",IF(COUNTIFS($A$2:$A$1001,A39,$C$2:$C$1001,C39,$N$2:$N$1001,N39)&gt;1,"Revisar",""))</f>
        <v/>
      </c>
    </row>
    <row r="40">
      <c r="A40" s="5"/>
      <c r="B40" s="6"/>
      <c r="C40" s="7"/>
      <c r="D40" s="7"/>
      <c r="E40" s="7"/>
      <c r="F40" s="7"/>
      <c r="G40" s="9"/>
      <c r="H40" s="9"/>
      <c r="I40" s="9"/>
      <c r="J40" s="9"/>
      <c r="K40" s="10"/>
      <c r="L40" s="10"/>
      <c r="M40" s="9"/>
      <c r="N40" s="11" t="str">
        <f>IF(OR(G40="",J40="",K40=""),"",(J40-G40)*K40*IF(L40="",1,L40)*IF(D40="Short",-1,1)-M40)</f>
        <v/>
      </c>
      <c r="O40" s="11" t="str">
        <f>IF(OR(G40="",H40="",K40=""),"",ABS(G40-H40)*K40*IF(L40="",1,L40))</f>
        <v/>
      </c>
      <c r="P40" s="12" t="str">
        <f>IF(OR(N40="",O40="",O40=0),"",N40/O40)</f>
        <v/>
      </c>
      <c r="Q40" s="13" t="str">
        <f>IF(OR(G40="",H40="",I40="",G40=H40),"",ABS(I40-G40)/ABS(G40-H40))</f>
        <v/>
      </c>
      <c r="R40" s="7"/>
      <c r="S40" s="7"/>
      <c r="T40" s="7"/>
      <c r="U40" s="14" t="str">
        <f>IF(C40="","",IF(COUNTIFS($A$2:$A$1001,A40,$C$2:$C$1001,C40,$N$2:$N$1001,N40)&gt;1,"Revisar",""))</f>
        <v/>
      </c>
    </row>
    <row r="41">
      <c r="A41" s="5"/>
      <c r="B41" s="6"/>
      <c r="C41" s="7"/>
      <c r="D41" s="7"/>
      <c r="E41" s="7"/>
      <c r="F41" s="7"/>
      <c r="G41" s="9"/>
      <c r="H41" s="9"/>
      <c r="I41" s="9"/>
      <c r="J41" s="9"/>
      <c r="K41" s="10"/>
      <c r="L41" s="10"/>
      <c r="M41" s="9"/>
      <c r="N41" s="11" t="str">
        <f>IF(OR(G41="",J41="",K41=""),"",(J41-G41)*K41*IF(L41="",1,L41)*IF(D41="Short",-1,1)-M41)</f>
        <v/>
      </c>
      <c r="O41" s="11" t="str">
        <f>IF(OR(G41="",H41="",K41=""),"",ABS(G41-H41)*K41*IF(L41="",1,L41))</f>
        <v/>
      </c>
      <c r="P41" s="12" t="str">
        <f>IF(OR(N41="",O41="",O41=0),"",N41/O41)</f>
        <v/>
      </c>
      <c r="Q41" s="13" t="str">
        <f>IF(OR(G41="",H41="",I41="",G41=H41),"",ABS(I41-G41)/ABS(G41-H41))</f>
        <v/>
      </c>
      <c r="R41" s="7"/>
      <c r="S41" s="7"/>
      <c r="T41" s="7"/>
      <c r="U41" s="14" t="str">
        <f>IF(C41="","",IF(COUNTIFS($A$2:$A$1001,A41,$C$2:$C$1001,C41,$N$2:$N$1001,N41)&gt;1,"Revisar",""))</f>
        <v/>
      </c>
    </row>
    <row r="42">
      <c r="A42" s="5"/>
      <c r="B42" s="6"/>
      <c r="C42" s="7"/>
      <c r="D42" s="7"/>
      <c r="E42" s="7"/>
      <c r="F42" s="7"/>
      <c r="G42" s="9"/>
      <c r="H42" s="9"/>
      <c r="I42" s="9"/>
      <c r="J42" s="9"/>
      <c r="K42" s="10"/>
      <c r="L42" s="10"/>
      <c r="M42" s="9"/>
      <c r="N42" s="11" t="str">
        <f>IF(OR(G42="",J42="",K42=""),"",(J42-G42)*K42*IF(L42="",1,L42)*IF(D42="Short",-1,1)-M42)</f>
        <v/>
      </c>
      <c r="O42" s="11" t="str">
        <f>IF(OR(G42="",H42="",K42=""),"",ABS(G42-H42)*K42*IF(L42="",1,L42))</f>
        <v/>
      </c>
      <c r="P42" s="12" t="str">
        <f>IF(OR(N42="",O42="",O42=0),"",N42/O42)</f>
        <v/>
      </c>
      <c r="Q42" s="13" t="str">
        <f>IF(OR(G42="",H42="",I42="",G42=H42),"",ABS(I42-G42)/ABS(G42-H42))</f>
        <v/>
      </c>
      <c r="R42" s="7"/>
      <c r="S42" s="7"/>
      <c r="T42" s="7"/>
      <c r="U42" s="14" t="str">
        <f>IF(C42="","",IF(COUNTIFS($A$2:$A$1001,A42,$C$2:$C$1001,C42,$N$2:$N$1001,N42)&gt;1,"Revisar",""))</f>
        <v/>
      </c>
    </row>
    <row r="43">
      <c r="A43" s="5"/>
      <c r="B43" s="6"/>
      <c r="C43" s="7"/>
      <c r="D43" s="7"/>
      <c r="E43" s="7"/>
      <c r="F43" s="7"/>
      <c r="G43" s="9"/>
      <c r="H43" s="9"/>
      <c r="I43" s="9"/>
      <c r="J43" s="9"/>
      <c r="K43" s="10"/>
      <c r="L43" s="10"/>
      <c r="M43" s="9"/>
      <c r="N43" s="11" t="str">
        <f>IF(OR(G43="",J43="",K43=""),"",(J43-G43)*K43*IF(L43="",1,L43)*IF(D43="Short",-1,1)-M43)</f>
        <v/>
      </c>
      <c r="O43" s="11" t="str">
        <f>IF(OR(G43="",H43="",K43=""),"",ABS(G43-H43)*K43*IF(L43="",1,L43))</f>
        <v/>
      </c>
      <c r="P43" s="12" t="str">
        <f>IF(OR(N43="",O43="",O43=0),"",N43/O43)</f>
        <v/>
      </c>
      <c r="Q43" s="13" t="str">
        <f>IF(OR(G43="",H43="",I43="",G43=H43),"",ABS(I43-G43)/ABS(G43-H43))</f>
        <v/>
      </c>
      <c r="R43" s="7"/>
      <c r="S43" s="7"/>
      <c r="T43" s="7"/>
      <c r="U43" s="14" t="str">
        <f>IF(C43="","",IF(COUNTIFS($A$2:$A$1001,A43,$C$2:$C$1001,C43,$N$2:$N$1001,N43)&gt;1,"Revisar",""))</f>
        <v/>
      </c>
    </row>
    <row r="44">
      <c r="A44" s="5"/>
      <c r="B44" s="6"/>
      <c r="C44" s="7"/>
      <c r="D44" s="7"/>
      <c r="E44" s="7"/>
      <c r="F44" s="7"/>
      <c r="G44" s="9"/>
      <c r="H44" s="9"/>
      <c r="I44" s="9"/>
      <c r="J44" s="9"/>
      <c r="K44" s="10"/>
      <c r="L44" s="10"/>
      <c r="M44" s="9"/>
      <c r="N44" s="11" t="str">
        <f>IF(OR(G44="",J44="",K44=""),"",(J44-G44)*K44*IF(L44="",1,L44)*IF(D44="Short",-1,1)-M44)</f>
        <v/>
      </c>
      <c r="O44" s="11" t="str">
        <f>IF(OR(G44="",H44="",K44=""),"",ABS(G44-H44)*K44*IF(L44="",1,L44))</f>
        <v/>
      </c>
      <c r="P44" s="12" t="str">
        <f>IF(OR(N44="",O44="",O44=0),"",N44/O44)</f>
        <v/>
      </c>
      <c r="Q44" s="13" t="str">
        <f>IF(OR(G44="",H44="",I44="",G44=H44),"",ABS(I44-G44)/ABS(G44-H44))</f>
        <v/>
      </c>
      <c r="R44" s="7"/>
      <c r="S44" s="7"/>
      <c r="T44" s="7"/>
      <c r="U44" s="14" t="str">
        <f>IF(C44="","",IF(COUNTIFS($A$2:$A$1001,A44,$C$2:$C$1001,C44,$N$2:$N$1001,N44)&gt;1,"Revisar",""))</f>
        <v/>
      </c>
    </row>
    <row r="45">
      <c r="A45" s="5"/>
      <c r="B45" s="6"/>
      <c r="C45" s="7"/>
      <c r="D45" s="7"/>
      <c r="E45" s="7"/>
      <c r="F45" s="7"/>
      <c r="G45" s="9"/>
      <c r="H45" s="9"/>
      <c r="I45" s="9"/>
      <c r="J45" s="9"/>
      <c r="K45" s="10"/>
      <c r="L45" s="10"/>
      <c r="M45" s="9"/>
      <c r="N45" s="11" t="str">
        <f>IF(OR(G45="",J45="",K45=""),"",(J45-G45)*K45*IF(L45="",1,L45)*IF(D45="Short",-1,1)-M45)</f>
        <v/>
      </c>
      <c r="O45" s="11" t="str">
        <f>IF(OR(G45="",H45="",K45=""),"",ABS(G45-H45)*K45*IF(L45="",1,L45))</f>
        <v/>
      </c>
      <c r="P45" s="12" t="str">
        <f>IF(OR(N45="",O45="",O45=0),"",N45/O45)</f>
        <v/>
      </c>
      <c r="Q45" s="13" t="str">
        <f>IF(OR(G45="",H45="",I45="",G45=H45),"",ABS(I45-G45)/ABS(G45-H45))</f>
        <v/>
      </c>
      <c r="R45" s="7"/>
      <c r="S45" s="7"/>
      <c r="T45" s="7"/>
      <c r="U45" s="14" t="str">
        <f>IF(C45="","",IF(COUNTIFS($A$2:$A$1001,A45,$C$2:$C$1001,C45,$N$2:$N$1001,N45)&gt;1,"Revisar",""))</f>
        <v/>
      </c>
    </row>
    <row r="46">
      <c r="A46" s="5"/>
      <c r="B46" s="6"/>
      <c r="C46" s="7"/>
      <c r="D46" s="7"/>
      <c r="E46" s="7"/>
      <c r="F46" s="7"/>
      <c r="G46" s="9"/>
      <c r="H46" s="9"/>
      <c r="I46" s="9"/>
      <c r="J46" s="9"/>
      <c r="K46" s="10"/>
      <c r="L46" s="10"/>
      <c r="M46" s="9"/>
      <c r="N46" s="11" t="str">
        <f>IF(OR(G46="",J46="",K46=""),"",(J46-G46)*K46*IF(L46="",1,L46)*IF(D46="Short",-1,1)-M46)</f>
        <v/>
      </c>
      <c r="O46" s="11" t="str">
        <f>IF(OR(G46="",H46="",K46=""),"",ABS(G46-H46)*K46*IF(L46="",1,L46))</f>
        <v/>
      </c>
      <c r="P46" s="12" t="str">
        <f>IF(OR(N46="",O46="",O46=0),"",N46/O46)</f>
        <v/>
      </c>
      <c r="Q46" s="13" t="str">
        <f>IF(OR(G46="",H46="",I46="",G46=H46),"",ABS(I46-G46)/ABS(G46-H46))</f>
        <v/>
      </c>
      <c r="R46" s="7"/>
      <c r="S46" s="7"/>
      <c r="T46" s="7"/>
      <c r="U46" s="14" t="str">
        <f>IF(C46="","",IF(COUNTIFS($A$2:$A$1001,A46,$C$2:$C$1001,C46,$N$2:$N$1001,N46)&gt;1,"Revisar",""))</f>
        <v/>
      </c>
    </row>
    <row r="47">
      <c r="A47" s="5"/>
      <c r="B47" s="6"/>
      <c r="C47" s="7"/>
      <c r="D47" s="7"/>
      <c r="E47" s="7"/>
      <c r="F47" s="7"/>
      <c r="G47" s="9"/>
      <c r="H47" s="9"/>
      <c r="I47" s="9"/>
      <c r="J47" s="9"/>
      <c r="K47" s="10"/>
      <c r="L47" s="10"/>
      <c r="M47" s="9"/>
      <c r="N47" s="11" t="str">
        <f>IF(OR(G47="",J47="",K47=""),"",(J47-G47)*K47*IF(L47="",1,L47)*IF(D47="Short",-1,1)-M47)</f>
        <v/>
      </c>
      <c r="O47" s="11" t="str">
        <f>IF(OR(G47="",H47="",K47=""),"",ABS(G47-H47)*K47*IF(L47="",1,L47))</f>
        <v/>
      </c>
      <c r="P47" s="12" t="str">
        <f>IF(OR(N47="",O47="",O47=0),"",N47/O47)</f>
        <v/>
      </c>
      <c r="Q47" s="13" t="str">
        <f>IF(OR(G47="",H47="",I47="",G47=H47),"",ABS(I47-G47)/ABS(G47-H47))</f>
        <v/>
      </c>
      <c r="R47" s="7"/>
      <c r="S47" s="7"/>
      <c r="T47" s="7"/>
      <c r="U47" s="14" t="str">
        <f>IF(C47="","",IF(COUNTIFS($A$2:$A$1001,A47,$C$2:$C$1001,C47,$N$2:$N$1001,N47)&gt;1,"Revisar",""))</f>
        <v/>
      </c>
    </row>
    <row r="48">
      <c r="A48" s="5"/>
      <c r="B48" s="6"/>
      <c r="C48" s="7"/>
      <c r="D48" s="7"/>
      <c r="E48" s="7"/>
      <c r="F48" s="7"/>
      <c r="G48" s="9"/>
      <c r="H48" s="9"/>
      <c r="I48" s="9"/>
      <c r="J48" s="9"/>
      <c r="K48" s="10"/>
      <c r="L48" s="10"/>
      <c r="M48" s="9"/>
      <c r="N48" s="11" t="str">
        <f>IF(OR(G48="",J48="",K48=""),"",(J48-G48)*K48*IF(L48="",1,L48)*IF(D48="Short",-1,1)-M48)</f>
        <v/>
      </c>
      <c r="O48" s="11" t="str">
        <f>IF(OR(G48="",H48="",K48=""),"",ABS(G48-H48)*K48*IF(L48="",1,L48))</f>
        <v/>
      </c>
      <c r="P48" s="12" t="str">
        <f>IF(OR(N48="",O48="",O48=0),"",N48/O48)</f>
        <v/>
      </c>
      <c r="Q48" s="13" t="str">
        <f>IF(OR(G48="",H48="",I48="",G48=H48),"",ABS(I48-G48)/ABS(G48-H48))</f>
        <v/>
      </c>
      <c r="R48" s="7"/>
      <c r="S48" s="7"/>
      <c r="T48" s="7"/>
      <c r="U48" s="14" t="str">
        <f>IF(C48="","",IF(COUNTIFS($A$2:$A$1001,A48,$C$2:$C$1001,C48,$N$2:$N$1001,N48)&gt;1,"Revisar",""))</f>
        <v/>
      </c>
    </row>
    <row r="49">
      <c r="A49" s="5"/>
      <c r="B49" s="6"/>
      <c r="C49" s="7"/>
      <c r="D49" s="7"/>
      <c r="E49" s="7"/>
      <c r="F49" s="7"/>
      <c r="G49" s="9"/>
      <c r="H49" s="9"/>
      <c r="I49" s="9"/>
      <c r="J49" s="9"/>
      <c r="K49" s="10"/>
      <c r="L49" s="10"/>
      <c r="M49" s="9"/>
      <c r="N49" s="11" t="str">
        <f>IF(OR(G49="",J49="",K49=""),"",(J49-G49)*K49*IF(L49="",1,L49)*IF(D49="Short",-1,1)-M49)</f>
        <v/>
      </c>
      <c r="O49" s="11" t="str">
        <f>IF(OR(G49="",H49="",K49=""),"",ABS(G49-H49)*K49*IF(L49="",1,L49))</f>
        <v/>
      </c>
      <c r="P49" s="12" t="str">
        <f>IF(OR(N49="",O49="",O49=0),"",N49/O49)</f>
        <v/>
      </c>
      <c r="Q49" s="13" t="str">
        <f>IF(OR(G49="",H49="",I49="",G49=H49),"",ABS(I49-G49)/ABS(G49-H49))</f>
        <v/>
      </c>
      <c r="R49" s="7"/>
      <c r="S49" s="7"/>
      <c r="T49" s="7"/>
      <c r="U49" s="14" t="str">
        <f>IF(C49="","",IF(COUNTIFS($A$2:$A$1001,A49,$C$2:$C$1001,C49,$N$2:$N$1001,N49)&gt;1,"Revisar",""))</f>
        <v/>
      </c>
    </row>
    <row r="50">
      <c r="A50" s="5"/>
      <c r="B50" s="6"/>
      <c r="C50" s="7"/>
      <c r="D50" s="7"/>
      <c r="E50" s="7"/>
      <c r="F50" s="7"/>
      <c r="G50" s="9"/>
      <c r="H50" s="9"/>
      <c r="I50" s="9"/>
      <c r="J50" s="9"/>
      <c r="K50" s="10"/>
      <c r="L50" s="10"/>
      <c r="M50" s="9"/>
      <c r="N50" s="11" t="str">
        <f>IF(OR(G50="",J50="",K50=""),"",(J50-G50)*K50*IF(L50="",1,L50)*IF(D50="Short",-1,1)-M50)</f>
        <v/>
      </c>
      <c r="O50" s="11" t="str">
        <f>IF(OR(G50="",H50="",K50=""),"",ABS(G50-H50)*K50*IF(L50="",1,L50))</f>
        <v/>
      </c>
      <c r="P50" s="12" t="str">
        <f>IF(OR(N50="",O50="",O50=0),"",N50/O50)</f>
        <v/>
      </c>
      <c r="Q50" s="13" t="str">
        <f>IF(OR(G50="",H50="",I50="",G50=H50),"",ABS(I50-G50)/ABS(G50-H50))</f>
        <v/>
      </c>
      <c r="R50" s="7"/>
      <c r="S50" s="7"/>
      <c r="T50" s="7"/>
      <c r="U50" s="14" t="str">
        <f>IF(C50="","",IF(COUNTIFS($A$2:$A$1001,A50,$C$2:$C$1001,C50,$N$2:$N$1001,N50)&gt;1,"Revisar",""))</f>
        <v/>
      </c>
    </row>
    <row r="51">
      <c r="A51" s="5"/>
      <c r="B51" s="6"/>
      <c r="C51" s="7"/>
      <c r="D51" s="7"/>
      <c r="E51" s="7"/>
      <c r="F51" s="7"/>
      <c r="G51" s="9"/>
      <c r="H51" s="9"/>
      <c r="I51" s="9"/>
      <c r="J51" s="9"/>
      <c r="K51" s="10"/>
      <c r="L51" s="10"/>
      <c r="M51" s="9"/>
      <c r="N51" s="11" t="str">
        <f>IF(OR(G51="",J51="",K51=""),"",(J51-G51)*K51*IF(L51="",1,L51)*IF(D51="Short",-1,1)-M51)</f>
        <v/>
      </c>
      <c r="O51" s="11" t="str">
        <f>IF(OR(G51="",H51="",K51=""),"",ABS(G51-H51)*K51*IF(L51="",1,L51))</f>
        <v/>
      </c>
      <c r="P51" s="12" t="str">
        <f>IF(OR(N51="",O51="",O51=0),"",N51/O51)</f>
        <v/>
      </c>
      <c r="Q51" s="13" t="str">
        <f>IF(OR(G51="",H51="",I51="",G51=H51),"",ABS(I51-G51)/ABS(G51-H51))</f>
        <v/>
      </c>
      <c r="R51" s="7"/>
      <c r="S51" s="7"/>
      <c r="T51" s="7"/>
      <c r="U51" s="14" t="str">
        <f>IF(C51="","",IF(COUNTIFS($A$2:$A$1001,A51,$C$2:$C$1001,C51,$N$2:$N$1001,N51)&gt;1,"Revisar",""))</f>
        <v/>
      </c>
    </row>
    <row r="52">
      <c r="A52" s="5"/>
      <c r="B52" s="6"/>
      <c r="C52" s="7"/>
      <c r="D52" s="7"/>
      <c r="E52" s="7"/>
      <c r="F52" s="7"/>
      <c r="G52" s="9"/>
      <c r="H52" s="9"/>
      <c r="I52" s="9"/>
      <c r="J52" s="9"/>
      <c r="K52" s="10"/>
      <c r="L52" s="10"/>
      <c r="M52" s="9"/>
      <c r="N52" s="11" t="str">
        <f>IF(OR(G52="",J52="",K52=""),"",(J52-G52)*K52*IF(L52="",1,L52)*IF(D52="Short",-1,1)-M52)</f>
        <v/>
      </c>
      <c r="O52" s="11" t="str">
        <f>IF(OR(G52="",H52="",K52=""),"",ABS(G52-H52)*K52*IF(L52="",1,L52))</f>
        <v/>
      </c>
      <c r="P52" s="12" t="str">
        <f>IF(OR(N52="",O52="",O52=0),"",N52/O52)</f>
        <v/>
      </c>
      <c r="Q52" s="13" t="str">
        <f>IF(OR(G52="",H52="",I52="",G52=H52),"",ABS(I52-G52)/ABS(G52-H52))</f>
        <v/>
      </c>
      <c r="R52" s="7"/>
      <c r="S52" s="7"/>
      <c r="T52" s="7"/>
      <c r="U52" s="14" t="str">
        <f>IF(C52="","",IF(COUNTIFS($A$2:$A$1001,A52,$C$2:$C$1001,C52,$N$2:$N$1001,N52)&gt;1,"Revisar",""))</f>
        <v/>
      </c>
    </row>
    <row r="53">
      <c r="A53" s="5"/>
      <c r="B53" s="6"/>
      <c r="C53" s="7"/>
      <c r="D53" s="7"/>
      <c r="E53" s="7"/>
      <c r="F53" s="7"/>
      <c r="G53" s="9"/>
      <c r="H53" s="9"/>
      <c r="I53" s="9"/>
      <c r="J53" s="9"/>
      <c r="K53" s="10"/>
      <c r="L53" s="10"/>
      <c r="M53" s="9"/>
      <c r="N53" s="11" t="str">
        <f>IF(OR(G53="",J53="",K53=""),"",(J53-G53)*K53*IF(L53="",1,L53)*IF(D53="Short",-1,1)-M53)</f>
        <v/>
      </c>
      <c r="O53" s="11" t="str">
        <f>IF(OR(G53="",H53="",K53=""),"",ABS(G53-H53)*K53*IF(L53="",1,L53))</f>
        <v/>
      </c>
      <c r="P53" s="12" t="str">
        <f>IF(OR(N53="",O53="",O53=0),"",N53/O53)</f>
        <v/>
      </c>
      <c r="Q53" s="13" t="str">
        <f>IF(OR(G53="",H53="",I53="",G53=H53),"",ABS(I53-G53)/ABS(G53-H53))</f>
        <v/>
      </c>
      <c r="R53" s="7"/>
      <c r="S53" s="7"/>
      <c r="T53" s="7"/>
      <c r="U53" s="14" t="str">
        <f>IF(C53="","",IF(COUNTIFS($A$2:$A$1001,A53,$C$2:$C$1001,C53,$N$2:$N$1001,N53)&gt;1,"Revisar",""))</f>
        <v/>
      </c>
    </row>
    <row r="54">
      <c r="A54" s="5"/>
      <c r="B54" s="6"/>
      <c r="C54" s="7"/>
      <c r="D54" s="7"/>
      <c r="E54" s="7"/>
      <c r="F54" s="7"/>
      <c r="G54" s="9"/>
      <c r="H54" s="9"/>
      <c r="I54" s="9"/>
      <c r="J54" s="9"/>
      <c r="K54" s="10"/>
      <c r="L54" s="10"/>
      <c r="M54" s="9"/>
      <c r="N54" s="11" t="str">
        <f>IF(OR(G54="",J54="",K54=""),"",(J54-G54)*K54*IF(L54="",1,L54)*IF(D54="Short",-1,1)-M54)</f>
        <v/>
      </c>
      <c r="O54" s="11" t="str">
        <f>IF(OR(G54="",H54="",K54=""),"",ABS(G54-H54)*K54*IF(L54="",1,L54))</f>
        <v/>
      </c>
      <c r="P54" s="12" t="str">
        <f>IF(OR(N54="",O54="",O54=0),"",N54/O54)</f>
        <v/>
      </c>
      <c r="Q54" s="13" t="str">
        <f>IF(OR(G54="",H54="",I54="",G54=H54),"",ABS(I54-G54)/ABS(G54-H54))</f>
        <v/>
      </c>
      <c r="R54" s="7"/>
      <c r="S54" s="7"/>
      <c r="T54" s="7"/>
      <c r="U54" s="14" t="str">
        <f>IF(C54="","",IF(COUNTIFS($A$2:$A$1001,A54,$C$2:$C$1001,C54,$N$2:$N$1001,N54)&gt;1,"Revisar",""))</f>
        <v/>
      </c>
    </row>
    <row r="55">
      <c r="A55" s="5"/>
      <c r="B55" s="6"/>
      <c r="C55" s="7"/>
      <c r="D55" s="7"/>
      <c r="E55" s="7"/>
      <c r="F55" s="7"/>
      <c r="G55" s="9"/>
      <c r="H55" s="9"/>
      <c r="I55" s="9"/>
      <c r="J55" s="9"/>
      <c r="K55" s="10"/>
      <c r="L55" s="10"/>
      <c r="M55" s="9"/>
      <c r="N55" s="11" t="str">
        <f>IF(OR(G55="",J55="",K55=""),"",(J55-G55)*K55*IF(L55="",1,L55)*IF(D55="Short",-1,1)-M55)</f>
        <v/>
      </c>
      <c r="O55" s="11" t="str">
        <f>IF(OR(G55="",H55="",K55=""),"",ABS(G55-H55)*K55*IF(L55="",1,L55))</f>
        <v/>
      </c>
      <c r="P55" s="12" t="str">
        <f>IF(OR(N55="",O55="",O55=0),"",N55/O55)</f>
        <v/>
      </c>
      <c r="Q55" s="13" t="str">
        <f>IF(OR(G55="",H55="",I55="",G55=H55),"",ABS(I55-G55)/ABS(G55-H55))</f>
        <v/>
      </c>
      <c r="R55" s="7"/>
      <c r="S55" s="7"/>
      <c r="T55" s="7"/>
      <c r="U55" s="14" t="str">
        <f>IF(C55="","",IF(COUNTIFS($A$2:$A$1001,A55,$C$2:$C$1001,C55,$N$2:$N$1001,N55)&gt;1,"Revisar",""))</f>
        <v/>
      </c>
    </row>
    <row r="56">
      <c r="A56" s="5"/>
      <c r="B56" s="6"/>
      <c r="C56" s="7"/>
      <c r="D56" s="7"/>
      <c r="E56" s="7"/>
      <c r="F56" s="7"/>
      <c r="G56" s="9"/>
      <c r="H56" s="9"/>
      <c r="I56" s="9"/>
      <c r="J56" s="9"/>
      <c r="K56" s="10"/>
      <c r="L56" s="10"/>
      <c r="M56" s="9"/>
      <c r="N56" s="11" t="str">
        <f>IF(OR(G56="",J56="",K56=""),"",(J56-G56)*K56*IF(L56="",1,L56)*IF(D56="Short",-1,1)-M56)</f>
        <v/>
      </c>
      <c r="O56" s="11" t="str">
        <f>IF(OR(G56="",H56="",K56=""),"",ABS(G56-H56)*K56*IF(L56="",1,L56))</f>
        <v/>
      </c>
      <c r="P56" s="12" t="str">
        <f>IF(OR(N56="",O56="",O56=0),"",N56/O56)</f>
        <v/>
      </c>
      <c r="Q56" s="13" t="str">
        <f>IF(OR(G56="",H56="",I56="",G56=H56),"",ABS(I56-G56)/ABS(G56-H56))</f>
        <v/>
      </c>
      <c r="R56" s="7"/>
      <c r="S56" s="7"/>
      <c r="T56" s="7"/>
      <c r="U56" s="14" t="str">
        <f>IF(C56="","",IF(COUNTIFS($A$2:$A$1001,A56,$C$2:$C$1001,C56,$N$2:$N$1001,N56)&gt;1,"Revisar",""))</f>
        <v/>
      </c>
    </row>
    <row r="57">
      <c r="A57" s="5"/>
      <c r="B57" s="6"/>
      <c r="C57" s="7"/>
      <c r="D57" s="7"/>
      <c r="E57" s="7"/>
      <c r="F57" s="7"/>
      <c r="G57" s="9"/>
      <c r="H57" s="9"/>
      <c r="I57" s="9"/>
      <c r="J57" s="9"/>
      <c r="K57" s="10"/>
      <c r="L57" s="10"/>
      <c r="M57" s="9"/>
      <c r="N57" s="11" t="str">
        <f>IF(OR(G57="",J57="",K57=""),"",(J57-G57)*K57*IF(L57="",1,L57)*IF(D57="Short",-1,1)-M57)</f>
        <v/>
      </c>
      <c r="O57" s="11" t="str">
        <f>IF(OR(G57="",H57="",K57=""),"",ABS(G57-H57)*K57*IF(L57="",1,L57))</f>
        <v/>
      </c>
      <c r="P57" s="12" t="str">
        <f>IF(OR(N57="",O57="",O57=0),"",N57/O57)</f>
        <v/>
      </c>
      <c r="Q57" s="13" t="str">
        <f>IF(OR(G57="",H57="",I57="",G57=H57),"",ABS(I57-G57)/ABS(G57-H57))</f>
        <v/>
      </c>
      <c r="R57" s="7"/>
      <c r="S57" s="7"/>
      <c r="T57" s="7"/>
      <c r="U57" s="14" t="str">
        <f>IF(C57="","",IF(COUNTIFS($A$2:$A$1001,A57,$C$2:$C$1001,C57,$N$2:$N$1001,N57)&gt;1,"Revisar",""))</f>
        <v/>
      </c>
    </row>
    <row r="58">
      <c r="A58" s="5"/>
      <c r="B58" s="6"/>
      <c r="C58" s="7"/>
      <c r="D58" s="7"/>
      <c r="E58" s="7"/>
      <c r="F58" s="7"/>
      <c r="G58" s="9"/>
      <c r="H58" s="9"/>
      <c r="I58" s="9"/>
      <c r="J58" s="9"/>
      <c r="K58" s="10"/>
      <c r="L58" s="10"/>
      <c r="M58" s="9"/>
      <c r="N58" s="11" t="str">
        <f>IF(OR(G58="",J58="",K58=""),"",(J58-G58)*K58*IF(L58="",1,L58)*IF(D58="Short",-1,1)-M58)</f>
        <v/>
      </c>
      <c r="O58" s="11" t="str">
        <f>IF(OR(G58="",H58="",K58=""),"",ABS(G58-H58)*K58*IF(L58="",1,L58))</f>
        <v/>
      </c>
      <c r="P58" s="12" t="str">
        <f>IF(OR(N58="",O58="",O58=0),"",N58/O58)</f>
        <v/>
      </c>
      <c r="Q58" s="13" t="str">
        <f>IF(OR(G58="",H58="",I58="",G58=H58),"",ABS(I58-G58)/ABS(G58-H58))</f>
        <v/>
      </c>
      <c r="R58" s="7"/>
      <c r="S58" s="7"/>
      <c r="T58" s="7"/>
      <c r="U58" s="14" t="str">
        <f>IF(C58="","",IF(COUNTIFS($A$2:$A$1001,A58,$C$2:$C$1001,C58,$N$2:$N$1001,N58)&gt;1,"Revisar",""))</f>
        <v/>
      </c>
    </row>
    <row r="59">
      <c r="A59" s="5"/>
      <c r="B59" s="6"/>
      <c r="C59" s="7"/>
      <c r="D59" s="7"/>
      <c r="E59" s="7"/>
      <c r="F59" s="7"/>
      <c r="G59" s="9"/>
      <c r="H59" s="9"/>
      <c r="I59" s="9"/>
      <c r="J59" s="9"/>
      <c r="K59" s="10"/>
      <c r="L59" s="10"/>
      <c r="M59" s="9"/>
      <c r="N59" s="11" t="str">
        <f>IF(OR(G59="",J59="",K59=""),"",(J59-G59)*K59*IF(L59="",1,L59)*IF(D59="Short",-1,1)-M59)</f>
        <v/>
      </c>
      <c r="O59" s="11" t="str">
        <f>IF(OR(G59="",H59="",K59=""),"",ABS(G59-H59)*K59*IF(L59="",1,L59))</f>
        <v/>
      </c>
      <c r="P59" s="12" t="str">
        <f>IF(OR(N59="",O59="",O59=0),"",N59/O59)</f>
        <v/>
      </c>
      <c r="Q59" s="13" t="str">
        <f>IF(OR(G59="",H59="",I59="",G59=H59),"",ABS(I59-G59)/ABS(G59-H59))</f>
        <v/>
      </c>
      <c r="R59" s="7"/>
      <c r="S59" s="7"/>
      <c r="T59" s="7"/>
      <c r="U59" s="14" t="str">
        <f>IF(C59="","",IF(COUNTIFS($A$2:$A$1001,A59,$C$2:$C$1001,C59,$N$2:$N$1001,N59)&gt;1,"Revisar",""))</f>
        <v/>
      </c>
    </row>
    <row r="60">
      <c r="A60" s="5"/>
      <c r="B60" s="6"/>
      <c r="C60" s="7"/>
      <c r="D60" s="7"/>
      <c r="E60" s="7"/>
      <c r="F60" s="7"/>
      <c r="G60" s="9"/>
      <c r="H60" s="9"/>
      <c r="I60" s="9"/>
      <c r="J60" s="9"/>
      <c r="K60" s="10"/>
      <c r="L60" s="10"/>
      <c r="M60" s="9"/>
      <c r="N60" s="11" t="str">
        <f>IF(OR(G60="",J60="",K60=""),"",(J60-G60)*K60*IF(L60="",1,L60)*IF(D60="Short",-1,1)-M60)</f>
        <v/>
      </c>
      <c r="O60" s="11" t="str">
        <f>IF(OR(G60="",H60="",K60=""),"",ABS(G60-H60)*K60*IF(L60="",1,L60))</f>
        <v/>
      </c>
      <c r="P60" s="12" t="str">
        <f>IF(OR(N60="",O60="",O60=0),"",N60/O60)</f>
        <v/>
      </c>
      <c r="Q60" s="13" t="str">
        <f>IF(OR(G60="",H60="",I60="",G60=H60),"",ABS(I60-G60)/ABS(G60-H60))</f>
        <v/>
      </c>
      <c r="R60" s="7"/>
      <c r="S60" s="7"/>
      <c r="T60" s="7"/>
      <c r="U60" s="14" t="str">
        <f>IF(C60="","",IF(COUNTIFS($A$2:$A$1001,A60,$C$2:$C$1001,C60,$N$2:$N$1001,N60)&gt;1,"Revisar",""))</f>
        <v/>
      </c>
    </row>
    <row r="61">
      <c r="A61" s="5"/>
      <c r="B61" s="6"/>
      <c r="C61" s="7"/>
      <c r="D61" s="7"/>
      <c r="E61" s="7"/>
      <c r="F61" s="7"/>
      <c r="G61" s="9"/>
      <c r="H61" s="9"/>
      <c r="I61" s="9"/>
      <c r="J61" s="9"/>
      <c r="K61" s="10"/>
      <c r="L61" s="10"/>
      <c r="M61" s="9"/>
      <c r="N61" s="11" t="str">
        <f>IF(OR(G61="",J61="",K61=""),"",(J61-G61)*K61*IF(L61="",1,L61)*IF(D61="Short",-1,1)-M61)</f>
        <v/>
      </c>
      <c r="O61" s="11" t="str">
        <f>IF(OR(G61="",H61="",K61=""),"",ABS(G61-H61)*K61*IF(L61="",1,L61))</f>
        <v/>
      </c>
      <c r="P61" s="12" t="str">
        <f>IF(OR(N61="",O61="",O61=0),"",N61/O61)</f>
        <v/>
      </c>
      <c r="Q61" s="13" t="str">
        <f>IF(OR(G61="",H61="",I61="",G61=H61),"",ABS(I61-G61)/ABS(G61-H61))</f>
        <v/>
      </c>
      <c r="R61" s="7"/>
      <c r="S61" s="7"/>
      <c r="T61" s="7"/>
      <c r="U61" s="14" t="str">
        <f>IF(C61="","",IF(COUNTIFS($A$2:$A$1001,A61,$C$2:$C$1001,C61,$N$2:$N$1001,N61)&gt;1,"Revisar",""))</f>
        <v/>
      </c>
    </row>
    <row r="62">
      <c r="A62" s="5"/>
      <c r="B62" s="6"/>
      <c r="C62" s="7"/>
      <c r="D62" s="7"/>
      <c r="E62" s="7"/>
      <c r="F62" s="7"/>
      <c r="G62" s="9"/>
      <c r="H62" s="9"/>
      <c r="I62" s="9"/>
      <c r="J62" s="9"/>
      <c r="K62" s="10"/>
      <c r="L62" s="10"/>
      <c r="M62" s="9"/>
      <c r="N62" s="11" t="str">
        <f>IF(OR(G62="",J62="",K62=""),"",(J62-G62)*K62*IF(L62="",1,L62)*IF(D62="Short",-1,1)-M62)</f>
        <v/>
      </c>
      <c r="O62" s="11" t="str">
        <f>IF(OR(G62="",H62="",K62=""),"",ABS(G62-H62)*K62*IF(L62="",1,L62))</f>
        <v/>
      </c>
      <c r="P62" s="12" t="str">
        <f>IF(OR(N62="",O62="",O62=0),"",N62/O62)</f>
        <v/>
      </c>
      <c r="Q62" s="13" t="str">
        <f>IF(OR(G62="",H62="",I62="",G62=H62),"",ABS(I62-G62)/ABS(G62-H62))</f>
        <v/>
      </c>
      <c r="R62" s="7"/>
      <c r="S62" s="7"/>
      <c r="T62" s="7"/>
      <c r="U62" s="14" t="str">
        <f>IF(C62="","",IF(COUNTIFS($A$2:$A$1001,A62,$C$2:$C$1001,C62,$N$2:$N$1001,N62)&gt;1,"Revisar",""))</f>
        <v/>
      </c>
    </row>
    <row r="63">
      <c r="A63" s="5"/>
      <c r="B63" s="6"/>
      <c r="C63" s="7"/>
      <c r="D63" s="7"/>
      <c r="E63" s="7"/>
      <c r="F63" s="7"/>
      <c r="G63" s="9"/>
      <c r="H63" s="9"/>
      <c r="I63" s="9"/>
      <c r="J63" s="9"/>
      <c r="K63" s="10"/>
      <c r="L63" s="10"/>
      <c r="M63" s="9"/>
      <c r="N63" s="11" t="str">
        <f>IF(OR(G63="",J63="",K63=""),"",(J63-G63)*K63*IF(L63="",1,L63)*IF(D63="Short",-1,1)-M63)</f>
        <v/>
      </c>
      <c r="O63" s="11" t="str">
        <f>IF(OR(G63="",H63="",K63=""),"",ABS(G63-H63)*K63*IF(L63="",1,L63))</f>
        <v/>
      </c>
      <c r="P63" s="12" t="str">
        <f>IF(OR(N63="",O63="",O63=0),"",N63/O63)</f>
        <v/>
      </c>
      <c r="Q63" s="13" t="str">
        <f>IF(OR(G63="",H63="",I63="",G63=H63),"",ABS(I63-G63)/ABS(G63-H63))</f>
        <v/>
      </c>
      <c r="R63" s="7"/>
      <c r="S63" s="7"/>
      <c r="T63" s="7"/>
      <c r="U63" s="14" t="str">
        <f>IF(C63="","",IF(COUNTIFS($A$2:$A$1001,A63,$C$2:$C$1001,C63,$N$2:$N$1001,N63)&gt;1,"Revisar",""))</f>
        <v/>
      </c>
    </row>
    <row r="64">
      <c r="A64" s="5"/>
      <c r="B64" s="6"/>
      <c r="C64" s="7"/>
      <c r="D64" s="7"/>
      <c r="E64" s="7"/>
      <c r="F64" s="7"/>
      <c r="G64" s="9"/>
      <c r="H64" s="9"/>
      <c r="I64" s="9"/>
      <c r="J64" s="9"/>
      <c r="K64" s="10"/>
      <c r="L64" s="10"/>
      <c r="M64" s="9"/>
      <c r="N64" s="11" t="str">
        <f>IF(OR(G64="",J64="",K64=""),"",(J64-G64)*K64*IF(L64="",1,L64)*IF(D64="Short",-1,1)-M64)</f>
        <v/>
      </c>
      <c r="O64" s="11" t="str">
        <f>IF(OR(G64="",H64="",K64=""),"",ABS(G64-H64)*K64*IF(L64="",1,L64))</f>
        <v/>
      </c>
      <c r="P64" s="12" t="str">
        <f>IF(OR(N64="",O64="",O64=0),"",N64/O64)</f>
        <v/>
      </c>
      <c r="Q64" s="13" t="str">
        <f>IF(OR(G64="",H64="",I64="",G64=H64),"",ABS(I64-G64)/ABS(G64-H64))</f>
        <v/>
      </c>
      <c r="R64" s="7"/>
      <c r="S64" s="7"/>
      <c r="T64" s="7"/>
      <c r="U64" s="14" t="str">
        <f>IF(C64="","",IF(COUNTIFS($A$2:$A$1001,A64,$C$2:$C$1001,C64,$N$2:$N$1001,N64)&gt;1,"Revisar",""))</f>
        <v/>
      </c>
    </row>
    <row r="65">
      <c r="A65" s="5"/>
      <c r="B65" s="6"/>
      <c r="C65" s="7"/>
      <c r="D65" s="7"/>
      <c r="E65" s="7"/>
      <c r="F65" s="7"/>
      <c r="G65" s="9"/>
      <c r="H65" s="9"/>
      <c r="I65" s="9"/>
      <c r="J65" s="9"/>
      <c r="K65" s="10"/>
      <c r="L65" s="10"/>
      <c r="M65" s="9"/>
      <c r="N65" s="11" t="str">
        <f>IF(OR(G65="",J65="",K65=""),"",(J65-G65)*K65*IF(L65="",1,L65)*IF(D65="Short",-1,1)-M65)</f>
        <v/>
      </c>
      <c r="O65" s="11" t="str">
        <f>IF(OR(G65="",H65="",K65=""),"",ABS(G65-H65)*K65*IF(L65="",1,L65))</f>
        <v/>
      </c>
      <c r="P65" s="12" t="str">
        <f>IF(OR(N65="",O65="",O65=0),"",N65/O65)</f>
        <v/>
      </c>
      <c r="Q65" s="13" t="str">
        <f>IF(OR(G65="",H65="",I65="",G65=H65),"",ABS(I65-G65)/ABS(G65-H65))</f>
        <v/>
      </c>
      <c r="R65" s="7"/>
      <c r="S65" s="7"/>
      <c r="T65" s="7"/>
      <c r="U65" s="14" t="str">
        <f>IF(C65="","",IF(COUNTIFS($A$2:$A$1001,A65,$C$2:$C$1001,C65,$N$2:$N$1001,N65)&gt;1,"Revisar",""))</f>
        <v/>
      </c>
    </row>
    <row r="66">
      <c r="A66" s="5"/>
      <c r="B66" s="6"/>
      <c r="C66" s="7"/>
      <c r="D66" s="7"/>
      <c r="E66" s="7"/>
      <c r="F66" s="7"/>
      <c r="G66" s="9"/>
      <c r="H66" s="9"/>
      <c r="I66" s="9"/>
      <c r="J66" s="9"/>
      <c r="K66" s="10"/>
      <c r="L66" s="10"/>
      <c r="M66" s="9"/>
      <c r="N66" s="11" t="str">
        <f>IF(OR(G66="",J66="",K66=""),"",(J66-G66)*K66*IF(L66="",1,L66)*IF(D66="Short",-1,1)-M66)</f>
        <v/>
      </c>
      <c r="O66" s="11" t="str">
        <f>IF(OR(G66="",H66="",K66=""),"",ABS(G66-H66)*K66*IF(L66="",1,L66))</f>
        <v/>
      </c>
      <c r="P66" s="12" t="str">
        <f>IF(OR(N66="",O66="",O66=0),"",N66/O66)</f>
        <v/>
      </c>
      <c r="Q66" s="13" t="str">
        <f>IF(OR(G66="",H66="",I66="",G66=H66),"",ABS(I66-G66)/ABS(G66-H66))</f>
        <v/>
      </c>
      <c r="R66" s="7"/>
      <c r="S66" s="7"/>
      <c r="T66" s="7"/>
      <c r="U66" s="14" t="str">
        <f>IF(C66="","",IF(COUNTIFS($A$2:$A$1001,A66,$C$2:$C$1001,C66,$N$2:$N$1001,N66)&gt;1,"Revisar",""))</f>
        <v/>
      </c>
    </row>
    <row r="67">
      <c r="A67" s="5"/>
      <c r="B67" s="6"/>
      <c r="C67" s="7"/>
      <c r="D67" s="7"/>
      <c r="E67" s="7"/>
      <c r="F67" s="7"/>
      <c r="G67" s="9"/>
      <c r="H67" s="9"/>
      <c r="I67" s="9"/>
      <c r="J67" s="9"/>
      <c r="K67" s="10"/>
      <c r="L67" s="10"/>
      <c r="M67" s="9"/>
      <c r="N67" s="11" t="str">
        <f>IF(OR(G67="",J67="",K67=""),"",(J67-G67)*K67*IF(L67="",1,L67)*IF(D67="Short",-1,1)-M67)</f>
        <v/>
      </c>
      <c r="O67" s="11" t="str">
        <f>IF(OR(G67="",H67="",K67=""),"",ABS(G67-H67)*K67*IF(L67="",1,L67))</f>
        <v/>
      </c>
      <c r="P67" s="12" t="str">
        <f>IF(OR(N67="",O67="",O67=0),"",N67/O67)</f>
        <v/>
      </c>
      <c r="Q67" s="13" t="str">
        <f>IF(OR(G67="",H67="",I67="",G67=H67),"",ABS(I67-G67)/ABS(G67-H67))</f>
        <v/>
      </c>
      <c r="R67" s="7"/>
      <c r="S67" s="7"/>
      <c r="T67" s="7"/>
      <c r="U67" s="14" t="str">
        <f>IF(C67="","",IF(COUNTIFS($A$2:$A$1001,A67,$C$2:$C$1001,C67,$N$2:$N$1001,N67)&gt;1,"Revisar",""))</f>
        <v/>
      </c>
    </row>
    <row r="68">
      <c r="A68" s="5"/>
      <c r="B68" s="6"/>
      <c r="C68" s="7"/>
      <c r="D68" s="7"/>
      <c r="E68" s="7"/>
      <c r="F68" s="7"/>
      <c r="G68" s="9"/>
      <c r="H68" s="9"/>
      <c r="I68" s="9"/>
      <c r="J68" s="9"/>
      <c r="K68" s="10"/>
      <c r="L68" s="10"/>
      <c r="M68" s="9"/>
      <c r="N68" s="11" t="str">
        <f>IF(OR(G68="",J68="",K68=""),"",(J68-G68)*K68*IF(L68="",1,L68)*IF(D68="Short",-1,1)-M68)</f>
        <v/>
      </c>
      <c r="O68" s="11" t="str">
        <f>IF(OR(G68="",H68="",K68=""),"",ABS(G68-H68)*K68*IF(L68="",1,L68))</f>
        <v/>
      </c>
      <c r="P68" s="12" t="str">
        <f>IF(OR(N68="",O68="",O68=0),"",N68/O68)</f>
        <v/>
      </c>
      <c r="Q68" s="13" t="str">
        <f>IF(OR(G68="",H68="",I68="",G68=H68),"",ABS(I68-G68)/ABS(G68-H68))</f>
        <v/>
      </c>
      <c r="R68" s="7"/>
      <c r="S68" s="7"/>
      <c r="T68" s="7"/>
      <c r="U68" s="14" t="str">
        <f>IF(C68="","",IF(COUNTIFS($A$2:$A$1001,A68,$C$2:$C$1001,C68,$N$2:$N$1001,N68)&gt;1,"Revisar",""))</f>
        <v/>
      </c>
    </row>
    <row r="69">
      <c r="A69" s="5"/>
      <c r="B69" s="6"/>
      <c r="C69" s="7"/>
      <c r="D69" s="7"/>
      <c r="E69" s="7"/>
      <c r="F69" s="7"/>
      <c r="G69" s="9"/>
      <c r="H69" s="9"/>
      <c r="I69" s="9"/>
      <c r="J69" s="9"/>
      <c r="K69" s="10"/>
      <c r="L69" s="10"/>
      <c r="M69" s="9"/>
      <c r="N69" s="11" t="str">
        <f>IF(OR(G69="",J69="",K69=""),"",(J69-G69)*K69*IF(L69="",1,L69)*IF(D69="Short",-1,1)-M69)</f>
        <v/>
      </c>
      <c r="O69" s="11" t="str">
        <f>IF(OR(G69="",H69="",K69=""),"",ABS(G69-H69)*K69*IF(L69="",1,L69))</f>
        <v/>
      </c>
      <c r="P69" s="12" t="str">
        <f>IF(OR(N69="",O69="",O69=0),"",N69/O69)</f>
        <v/>
      </c>
      <c r="Q69" s="13" t="str">
        <f>IF(OR(G69="",H69="",I69="",G69=H69),"",ABS(I69-G69)/ABS(G69-H69))</f>
        <v/>
      </c>
      <c r="R69" s="7"/>
      <c r="S69" s="7"/>
      <c r="T69" s="7"/>
      <c r="U69" s="14" t="str">
        <f>IF(C69="","",IF(COUNTIFS($A$2:$A$1001,A69,$C$2:$C$1001,C69,$N$2:$N$1001,N69)&gt;1,"Revisar",""))</f>
        <v/>
      </c>
    </row>
    <row r="70">
      <c r="A70" s="5"/>
      <c r="B70" s="6"/>
      <c r="C70" s="7"/>
      <c r="D70" s="7"/>
      <c r="E70" s="7"/>
      <c r="F70" s="7"/>
      <c r="G70" s="9"/>
      <c r="H70" s="9"/>
      <c r="I70" s="9"/>
      <c r="J70" s="9"/>
      <c r="K70" s="10"/>
      <c r="L70" s="10"/>
      <c r="M70" s="9"/>
      <c r="N70" s="11" t="str">
        <f>IF(OR(G70="",J70="",K70=""),"",(J70-G70)*K70*IF(L70="",1,L70)*IF(D70="Short",-1,1)-M70)</f>
        <v/>
      </c>
      <c r="O70" s="11" t="str">
        <f>IF(OR(G70="",H70="",K70=""),"",ABS(G70-H70)*K70*IF(L70="",1,L70))</f>
        <v/>
      </c>
      <c r="P70" s="12" t="str">
        <f>IF(OR(N70="",O70="",O70=0),"",N70/O70)</f>
        <v/>
      </c>
      <c r="Q70" s="13" t="str">
        <f>IF(OR(G70="",H70="",I70="",G70=H70),"",ABS(I70-G70)/ABS(G70-H70))</f>
        <v/>
      </c>
      <c r="R70" s="7"/>
      <c r="S70" s="7"/>
      <c r="T70" s="7"/>
      <c r="U70" s="14" t="str">
        <f>IF(C70="","",IF(COUNTIFS($A$2:$A$1001,A70,$C$2:$C$1001,C70,$N$2:$N$1001,N70)&gt;1,"Revisar",""))</f>
        <v/>
      </c>
    </row>
    <row r="71">
      <c r="A71" s="5"/>
      <c r="B71" s="6"/>
      <c r="C71" s="7"/>
      <c r="D71" s="7"/>
      <c r="E71" s="7"/>
      <c r="F71" s="7"/>
      <c r="G71" s="9"/>
      <c r="H71" s="9"/>
      <c r="I71" s="9"/>
      <c r="J71" s="9"/>
      <c r="K71" s="10"/>
      <c r="L71" s="10"/>
      <c r="M71" s="9"/>
      <c r="N71" s="11" t="str">
        <f>IF(OR(G71="",J71="",K71=""),"",(J71-G71)*K71*IF(L71="",1,L71)*IF(D71="Short",-1,1)-M71)</f>
        <v/>
      </c>
      <c r="O71" s="11" t="str">
        <f>IF(OR(G71="",H71="",K71=""),"",ABS(G71-H71)*K71*IF(L71="",1,L71))</f>
        <v/>
      </c>
      <c r="P71" s="12" t="str">
        <f>IF(OR(N71="",O71="",O71=0),"",N71/O71)</f>
        <v/>
      </c>
      <c r="Q71" s="13" t="str">
        <f>IF(OR(G71="",H71="",I71="",G71=H71),"",ABS(I71-G71)/ABS(G71-H71))</f>
        <v/>
      </c>
      <c r="R71" s="7"/>
      <c r="S71" s="7"/>
      <c r="T71" s="7"/>
      <c r="U71" s="14" t="str">
        <f>IF(C71="","",IF(COUNTIFS($A$2:$A$1001,A71,$C$2:$C$1001,C71,$N$2:$N$1001,N71)&gt;1,"Revisar",""))</f>
        <v/>
      </c>
    </row>
    <row r="72">
      <c r="A72" s="5"/>
      <c r="B72" s="6"/>
      <c r="C72" s="7"/>
      <c r="D72" s="7"/>
      <c r="E72" s="7"/>
      <c r="F72" s="7"/>
      <c r="G72" s="9"/>
      <c r="H72" s="9"/>
      <c r="I72" s="9"/>
      <c r="J72" s="9"/>
      <c r="K72" s="10"/>
      <c r="L72" s="10"/>
      <c r="M72" s="9"/>
      <c r="N72" s="11" t="str">
        <f>IF(OR(G72="",J72="",K72=""),"",(J72-G72)*K72*IF(L72="",1,L72)*IF(D72="Short",-1,1)-M72)</f>
        <v/>
      </c>
      <c r="O72" s="11" t="str">
        <f>IF(OR(G72="",H72="",K72=""),"",ABS(G72-H72)*K72*IF(L72="",1,L72))</f>
        <v/>
      </c>
      <c r="P72" s="12" t="str">
        <f>IF(OR(N72="",O72="",O72=0),"",N72/O72)</f>
        <v/>
      </c>
      <c r="Q72" s="13" t="str">
        <f>IF(OR(G72="",H72="",I72="",G72=H72),"",ABS(I72-G72)/ABS(G72-H72))</f>
        <v/>
      </c>
      <c r="R72" s="7"/>
      <c r="S72" s="7"/>
      <c r="T72" s="7"/>
      <c r="U72" s="14" t="str">
        <f>IF(C72="","",IF(COUNTIFS($A$2:$A$1001,A72,$C$2:$C$1001,C72,$N$2:$N$1001,N72)&gt;1,"Revisar",""))</f>
        <v/>
      </c>
    </row>
    <row r="73">
      <c r="A73" s="5"/>
      <c r="B73" s="6"/>
      <c r="C73" s="7"/>
      <c r="D73" s="7"/>
      <c r="E73" s="7"/>
      <c r="F73" s="7"/>
      <c r="G73" s="9"/>
      <c r="H73" s="9"/>
      <c r="I73" s="9"/>
      <c r="J73" s="9"/>
      <c r="K73" s="10"/>
      <c r="L73" s="10"/>
      <c r="M73" s="9"/>
      <c r="N73" s="11" t="str">
        <f>IF(OR(G73="",J73="",K73=""),"",(J73-G73)*K73*IF(L73="",1,L73)*IF(D73="Short",-1,1)-M73)</f>
        <v/>
      </c>
      <c r="O73" s="11" t="str">
        <f>IF(OR(G73="",H73="",K73=""),"",ABS(G73-H73)*K73*IF(L73="",1,L73))</f>
        <v/>
      </c>
      <c r="P73" s="12" t="str">
        <f>IF(OR(N73="",O73="",O73=0),"",N73/O73)</f>
        <v/>
      </c>
      <c r="Q73" s="13" t="str">
        <f>IF(OR(G73="",H73="",I73="",G73=H73),"",ABS(I73-G73)/ABS(G73-H73))</f>
        <v/>
      </c>
      <c r="R73" s="7"/>
      <c r="S73" s="7"/>
      <c r="T73" s="7"/>
      <c r="U73" s="14" t="str">
        <f>IF(C73="","",IF(COUNTIFS($A$2:$A$1001,A73,$C$2:$C$1001,C73,$N$2:$N$1001,N73)&gt;1,"Revisar",""))</f>
        <v/>
      </c>
    </row>
    <row r="74">
      <c r="A74" s="5"/>
      <c r="B74" s="6"/>
      <c r="C74" s="7"/>
      <c r="D74" s="7"/>
      <c r="E74" s="7"/>
      <c r="F74" s="7"/>
      <c r="G74" s="9"/>
      <c r="H74" s="9"/>
      <c r="I74" s="9"/>
      <c r="J74" s="9"/>
      <c r="K74" s="10"/>
      <c r="L74" s="10"/>
      <c r="M74" s="9"/>
      <c r="N74" s="11" t="str">
        <f>IF(OR(G74="",J74="",K74=""),"",(J74-G74)*K74*IF(L74="",1,L74)*IF(D74="Short",-1,1)-M74)</f>
        <v/>
      </c>
      <c r="O74" s="11" t="str">
        <f>IF(OR(G74="",H74="",K74=""),"",ABS(G74-H74)*K74*IF(L74="",1,L74))</f>
        <v/>
      </c>
      <c r="P74" s="12" t="str">
        <f>IF(OR(N74="",O74="",O74=0),"",N74/O74)</f>
        <v/>
      </c>
      <c r="Q74" s="13" t="str">
        <f>IF(OR(G74="",H74="",I74="",G74=H74),"",ABS(I74-G74)/ABS(G74-H74))</f>
        <v/>
      </c>
      <c r="R74" s="7"/>
      <c r="S74" s="7"/>
      <c r="T74" s="7"/>
      <c r="U74" s="14" t="str">
        <f>IF(C74="","",IF(COUNTIFS($A$2:$A$1001,A74,$C$2:$C$1001,C74,$N$2:$N$1001,N74)&gt;1,"Revisar",""))</f>
        <v/>
      </c>
    </row>
    <row r="75">
      <c r="A75" s="5"/>
      <c r="B75" s="6"/>
      <c r="C75" s="7"/>
      <c r="D75" s="7"/>
      <c r="E75" s="7"/>
      <c r="F75" s="7"/>
      <c r="G75" s="9"/>
      <c r="H75" s="9"/>
      <c r="I75" s="9"/>
      <c r="J75" s="9"/>
      <c r="K75" s="10"/>
      <c r="L75" s="10"/>
      <c r="M75" s="9"/>
      <c r="N75" s="11" t="str">
        <f>IF(OR(G75="",J75="",K75=""),"",(J75-G75)*K75*IF(L75="",1,L75)*IF(D75="Short",-1,1)-M75)</f>
        <v/>
      </c>
      <c r="O75" s="11" t="str">
        <f>IF(OR(G75="",H75="",K75=""),"",ABS(G75-H75)*K75*IF(L75="",1,L75))</f>
        <v/>
      </c>
      <c r="P75" s="12" t="str">
        <f>IF(OR(N75="",O75="",O75=0),"",N75/O75)</f>
        <v/>
      </c>
      <c r="Q75" s="13" t="str">
        <f>IF(OR(G75="",H75="",I75="",G75=H75),"",ABS(I75-G75)/ABS(G75-H75))</f>
        <v/>
      </c>
      <c r="R75" s="7"/>
      <c r="S75" s="7"/>
      <c r="T75" s="7"/>
      <c r="U75" s="14" t="str">
        <f>IF(C75="","",IF(COUNTIFS($A$2:$A$1001,A75,$C$2:$C$1001,C75,$N$2:$N$1001,N75)&gt;1,"Revisar",""))</f>
        <v/>
      </c>
    </row>
    <row r="76">
      <c r="A76" s="5"/>
      <c r="B76" s="6"/>
      <c r="C76" s="7"/>
      <c r="D76" s="7"/>
      <c r="E76" s="7"/>
      <c r="F76" s="7"/>
      <c r="G76" s="9"/>
      <c r="H76" s="9"/>
      <c r="I76" s="9"/>
      <c r="J76" s="9"/>
      <c r="K76" s="10"/>
      <c r="L76" s="10"/>
      <c r="M76" s="9"/>
      <c r="N76" s="11" t="str">
        <f>IF(OR(G76="",J76="",K76=""),"",(J76-G76)*K76*IF(L76="",1,L76)*IF(D76="Short",-1,1)-M76)</f>
        <v/>
      </c>
      <c r="O76" s="11" t="str">
        <f>IF(OR(G76="",H76="",K76=""),"",ABS(G76-H76)*K76*IF(L76="",1,L76))</f>
        <v/>
      </c>
      <c r="P76" s="12" t="str">
        <f>IF(OR(N76="",O76="",O76=0),"",N76/O76)</f>
        <v/>
      </c>
      <c r="Q76" s="13" t="str">
        <f>IF(OR(G76="",H76="",I76="",G76=H76),"",ABS(I76-G76)/ABS(G76-H76))</f>
        <v/>
      </c>
      <c r="R76" s="7"/>
      <c r="S76" s="7"/>
      <c r="T76" s="7"/>
      <c r="U76" s="14" t="str">
        <f>IF(C76="","",IF(COUNTIFS($A$2:$A$1001,A76,$C$2:$C$1001,C76,$N$2:$N$1001,N76)&gt;1,"Revisar",""))</f>
        <v/>
      </c>
    </row>
    <row r="77">
      <c r="A77" s="5"/>
      <c r="B77" s="6"/>
      <c r="C77" s="7"/>
      <c r="D77" s="7"/>
      <c r="E77" s="7"/>
      <c r="F77" s="7"/>
      <c r="G77" s="9"/>
      <c r="H77" s="9"/>
      <c r="I77" s="9"/>
      <c r="J77" s="9"/>
      <c r="K77" s="10"/>
      <c r="L77" s="10"/>
      <c r="M77" s="9"/>
      <c r="N77" s="11" t="str">
        <f>IF(OR(G77="",J77="",K77=""),"",(J77-G77)*K77*IF(L77="",1,L77)*IF(D77="Short",-1,1)-M77)</f>
        <v/>
      </c>
      <c r="O77" s="11" t="str">
        <f>IF(OR(G77="",H77="",K77=""),"",ABS(G77-H77)*K77*IF(L77="",1,L77))</f>
        <v/>
      </c>
      <c r="P77" s="12" t="str">
        <f>IF(OR(N77="",O77="",O77=0),"",N77/O77)</f>
        <v/>
      </c>
      <c r="Q77" s="13" t="str">
        <f>IF(OR(G77="",H77="",I77="",G77=H77),"",ABS(I77-G77)/ABS(G77-H77))</f>
        <v/>
      </c>
      <c r="R77" s="7"/>
      <c r="S77" s="7"/>
      <c r="T77" s="7"/>
      <c r="U77" s="14" t="str">
        <f>IF(C77="","",IF(COUNTIFS($A$2:$A$1001,A77,$C$2:$C$1001,C77,$N$2:$N$1001,N77)&gt;1,"Revisar",""))</f>
        <v/>
      </c>
    </row>
    <row r="78">
      <c r="A78" s="5"/>
      <c r="B78" s="6"/>
      <c r="C78" s="7"/>
      <c r="D78" s="7"/>
      <c r="E78" s="7"/>
      <c r="F78" s="7"/>
      <c r="G78" s="9"/>
      <c r="H78" s="9"/>
      <c r="I78" s="9"/>
      <c r="J78" s="9"/>
      <c r="K78" s="10"/>
      <c r="L78" s="10"/>
      <c r="M78" s="9"/>
      <c r="N78" s="11" t="str">
        <f>IF(OR(G78="",J78="",K78=""),"",(J78-G78)*K78*IF(L78="",1,L78)*IF(D78="Short",-1,1)-M78)</f>
        <v/>
      </c>
      <c r="O78" s="11" t="str">
        <f>IF(OR(G78="",H78="",K78=""),"",ABS(G78-H78)*K78*IF(L78="",1,L78))</f>
        <v/>
      </c>
      <c r="P78" s="12" t="str">
        <f>IF(OR(N78="",O78="",O78=0),"",N78/O78)</f>
        <v/>
      </c>
      <c r="Q78" s="13" t="str">
        <f>IF(OR(G78="",H78="",I78="",G78=H78),"",ABS(I78-G78)/ABS(G78-H78))</f>
        <v/>
      </c>
      <c r="R78" s="7"/>
      <c r="S78" s="7"/>
      <c r="T78" s="7"/>
      <c r="U78" s="14" t="str">
        <f>IF(C78="","",IF(COUNTIFS($A$2:$A$1001,A78,$C$2:$C$1001,C78,$N$2:$N$1001,N78)&gt;1,"Revisar",""))</f>
        <v/>
      </c>
    </row>
    <row r="79">
      <c r="A79" s="5"/>
      <c r="B79" s="6"/>
      <c r="C79" s="7"/>
      <c r="D79" s="7"/>
      <c r="E79" s="7"/>
      <c r="F79" s="7"/>
      <c r="G79" s="9"/>
      <c r="H79" s="9"/>
      <c r="I79" s="9"/>
      <c r="J79" s="9"/>
      <c r="K79" s="10"/>
      <c r="L79" s="10"/>
      <c r="M79" s="9"/>
      <c r="N79" s="11" t="str">
        <f>IF(OR(G79="",J79="",K79=""),"",(J79-G79)*K79*IF(L79="",1,L79)*IF(D79="Short",-1,1)-M79)</f>
        <v/>
      </c>
      <c r="O79" s="11" t="str">
        <f>IF(OR(G79="",H79="",K79=""),"",ABS(G79-H79)*K79*IF(L79="",1,L79))</f>
        <v/>
      </c>
      <c r="P79" s="12" t="str">
        <f>IF(OR(N79="",O79="",O79=0),"",N79/O79)</f>
        <v/>
      </c>
      <c r="Q79" s="13" t="str">
        <f>IF(OR(G79="",H79="",I79="",G79=H79),"",ABS(I79-G79)/ABS(G79-H79))</f>
        <v/>
      </c>
      <c r="R79" s="7"/>
      <c r="S79" s="7"/>
      <c r="T79" s="7"/>
      <c r="U79" s="14" t="str">
        <f>IF(C79="","",IF(COUNTIFS($A$2:$A$1001,A79,$C$2:$C$1001,C79,$N$2:$N$1001,N79)&gt;1,"Revisar",""))</f>
        <v/>
      </c>
    </row>
    <row r="80">
      <c r="A80" s="5"/>
      <c r="B80" s="6"/>
      <c r="C80" s="7"/>
      <c r="D80" s="7"/>
      <c r="E80" s="7"/>
      <c r="F80" s="7"/>
      <c r="G80" s="9"/>
      <c r="H80" s="9"/>
      <c r="I80" s="9"/>
      <c r="J80" s="9"/>
      <c r="K80" s="10"/>
      <c r="L80" s="10"/>
      <c r="M80" s="9"/>
      <c r="N80" s="11" t="str">
        <f>IF(OR(G80="",J80="",K80=""),"",(J80-G80)*K80*IF(L80="",1,L80)*IF(D80="Short",-1,1)-M80)</f>
        <v/>
      </c>
      <c r="O80" s="11" t="str">
        <f>IF(OR(G80="",H80="",K80=""),"",ABS(G80-H80)*K80*IF(L80="",1,L80))</f>
        <v/>
      </c>
      <c r="P80" s="12" t="str">
        <f>IF(OR(N80="",O80="",O80=0),"",N80/O80)</f>
        <v/>
      </c>
      <c r="Q80" s="13" t="str">
        <f>IF(OR(G80="",H80="",I80="",G80=H80),"",ABS(I80-G80)/ABS(G80-H80))</f>
        <v/>
      </c>
      <c r="R80" s="7"/>
      <c r="S80" s="7"/>
      <c r="T80" s="7"/>
      <c r="U80" s="14" t="str">
        <f>IF(C80="","",IF(COUNTIFS($A$2:$A$1001,A80,$C$2:$C$1001,C80,$N$2:$N$1001,N80)&gt;1,"Revisar",""))</f>
        <v/>
      </c>
    </row>
    <row r="81">
      <c r="A81" s="5"/>
      <c r="B81" s="6"/>
      <c r="C81" s="7"/>
      <c r="D81" s="7"/>
      <c r="E81" s="7"/>
      <c r="F81" s="7"/>
      <c r="G81" s="9"/>
      <c r="H81" s="9"/>
      <c r="I81" s="9"/>
      <c r="J81" s="9"/>
      <c r="K81" s="10"/>
      <c r="L81" s="10"/>
      <c r="M81" s="9"/>
      <c r="N81" s="11" t="str">
        <f>IF(OR(G81="",J81="",K81=""),"",(J81-G81)*K81*IF(L81="",1,L81)*IF(D81="Short",-1,1)-M81)</f>
        <v/>
      </c>
      <c r="O81" s="11" t="str">
        <f>IF(OR(G81="",H81="",K81=""),"",ABS(G81-H81)*K81*IF(L81="",1,L81))</f>
        <v/>
      </c>
      <c r="P81" s="12" t="str">
        <f>IF(OR(N81="",O81="",O81=0),"",N81/O81)</f>
        <v/>
      </c>
      <c r="Q81" s="13" t="str">
        <f>IF(OR(G81="",H81="",I81="",G81=H81),"",ABS(I81-G81)/ABS(G81-H81))</f>
        <v/>
      </c>
      <c r="R81" s="7"/>
      <c r="S81" s="7"/>
      <c r="T81" s="7"/>
      <c r="U81" s="14" t="str">
        <f>IF(C81="","",IF(COUNTIFS($A$2:$A$1001,A81,$C$2:$C$1001,C81,$N$2:$N$1001,N81)&gt;1,"Revisar",""))</f>
        <v/>
      </c>
    </row>
    <row r="82">
      <c r="A82" s="5"/>
      <c r="B82" s="6"/>
      <c r="C82" s="7"/>
      <c r="D82" s="7"/>
      <c r="E82" s="7"/>
      <c r="F82" s="7"/>
      <c r="G82" s="9"/>
      <c r="H82" s="9"/>
      <c r="I82" s="9"/>
      <c r="J82" s="9"/>
      <c r="K82" s="10"/>
      <c r="L82" s="10"/>
      <c r="M82" s="9"/>
      <c r="N82" s="11" t="str">
        <f>IF(OR(G82="",J82="",K82=""),"",(J82-G82)*K82*IF(L82="",1,L82)*IF(D82="Short",-1,1)-M82)</f>
        <v/>
      </c>
      <c r="O82" s="11" t="str">
        <f>IF(OR(G82="",H82="",K82=""),"",ABS(G82-H82)*K82*IF(L82="",1,L82))</f>
        <v/>
      </c>
      <c r="P82" s="12" t="str">
        <f>IF(OR(N82="",O82="",O82=0),"",N82/O82)</f>
        <v/>
      </c>
      <c r="Q82" s="13" t="str">
        <f>IF(OR(G82="",H82="",I82="",G82=H82),"",ABS(I82-G82)/ABS(G82-H82))</f>
        <v/>
      </c>
      <c r="R82" s="7"/>
      <c r="S82" s="7"/>
      <c r="T82" s="7"/>
      <c r="U82" s="14" t="str">
        <f>IF(C82="","",IF(COUNTIFS($A$2:$A$1001,A82,$C$2:$C$1001,C82,$N$2:$N$1001,N82)&gt;1,"Revisar",""))</f>
        <v/>
      </c>
    </row>
    <row r="83">
      <c r="A83" s="5"/>
      <c r="B83" s="6"/>
      <c r="C83" s="7"/>
      <c r="D83" s="7"/>
      <c r="E83" s="7"/>
      <c r="F83" s="7"/>
      <c r="G83" s="9"/>
      <c r="H83" s="9"/>
      <c r="I83" s="9"/>
      <c r="J83" s="9"/>
      <c r="K83" s="10"/>
      <c r="L83" s="10"/>
      <c r="M83" s="9"/>
      <c r="N83" s="11" t="str">
        <f>IF(OR(G83="",J83="",K83=""),"",(J83-G83)*K83*IF(L83="",1,L83)*IF(D83="Short",-1,1)-M83)</f>
        <v/>
      </c>
      <c r="O83" s="11" t="str">
        <f>IF(OR(G83="",H83="",K83=""),"",ABS(G83-H83)*K83*IF(L83="",1,L83))</f>
        <v/>
      </c>
      <c r="P83" s="12" t="str">
        <f>IF(OR(N83="",O83="",O83=0),"",N83/O83)</f>
        <v/>
      </c>
      <c r="Q83" s="13" t="str">
        <f>IF(OR(G83="",H83="",I83="",G83=H83),"",ABS(I83-G83)/ABS(G83-H83))</f>
        <v/>
      </c>
      <c r="R83" s="7"/>
      <c r="S83" s="7"/>
      <c r="T83" s="7"/>
      <c r="U83" s="14" t="str">
        <f>IF(C83="","",IF(COUNTIFS($A$2:$A$1001,A83,$C$2:$C$1001,C83,$N$2:$N$1001,N83)&gt;1,"Revisar",""))</f>
        <v/>
      </c>
    </row>
    <row r="84">
      <c r="A84" s="5"/>
      <c r="B84" s="6"/>
      <c r="C84" s="7"/>
      <c r="D84" s="7"/>
      <c r="E84" s="7"/>
      <c r="F84" s="7"/>
      <c r="G84" s="9"/>
      <c r="H84" s="9"/>
      <c r="I84" s="9"/>
      <c r="J84" s="9"/>
      <c r="K84" s="10"/>
      <c r="L84" s="10"/>
      <c r="M84" s="9"/>
      <c r="N84" s="11" t="str">
        <f>IF(OR(G84="",J84="",K84=""),"",(J84-G84)*K84*IF(L84="",1,L84)*IF(D84="Short",-1,1)-M84)</f>
        <v/>
      </c>
      <c r="O84" s="11" t="str">
        <f>IF(OR(G84="",H84="",K84=""),"",ABS(G84-H84)*K84*IF(L84="",1,L84))</f>
        <v/>
      </c>
      <c r="P84" s="12" t="str">
        <f>IF(OR(N84="",O84="",O84=0),"",N84/O84)</f>
        <v/>
      </c>
      <c r="Q84" s="13" t="str">
        <f>IF(OR(G84="",H84="",I84="",G84=H84),"",ABS(I84-G84)/ABS(G84-H84))</f>
        <v/>
      </c>
      <c r="R84" s="7"/>
      <c r="S84" s="7"/>
      <c r="T84" s="7"/>
      <c r="U84" s="14" t="str">
        <f>IF(C84="","",IF(COUNTIFS($A$2:$A$1001,A84,$C$2:$C$1001,C84,$N$2:$N$1001,N84)&gt;1,"Revisar",""))</f>
        <v/>
      </c>
    </row>
    <row r="85">
      <c r="A85" s="5"/>
      <c r="B85" s="6"/>
      <c r="C85" s="7"/>
      <c r="D85" s="7"/>
      <c r="E85" s="7"/>
      <c r="F85" s="7"/>
      <c r="G85" s="9"/>
      <c r="H85" s="9"/>
      <c r="I85" s="9"/>
      <c r="J85" s="9"/>
      <c r="K85" s="10"/>
      <c r="L85" s="10"/>
      <c r="M85" s="9"/>
      <c r="N85" s="11" t="str">
        <f>IF(OR(G85="",J85="",K85=""),"",(J85-G85)*K85*IF(L85="",1,L85)*IF(D85="Short",-1,1)-M85)</f>
        <v/>
      </c>
      <c r="O85" s="11" t="str">
        <f>IF(OR(G85="",H85="",K85=""),"",ABS(G85-H85)*K85*IF(L85="",1,L85))</f>
        <v/>
      </c>
      <c r="P85" s="12" t="str">
        <f>IF(OR(N85="",O85="",O85=0),"",N85/O85)</f>
        <v/>
      </c>
      <c r="Q85" s="13" t="str">
        <f>IF(OR(G85="",H85="",I85="",G85=H85),"",ABS(I85-G85)/ABS(G85-H85))</f>
        <v/>
      </c>
      <c r="R85" s="7"/>
      <c r="S85" s="7"/>
      <c r="T85" s="7"/>
      <c r="U85" s="14" t="str">
        <f>IF(C85="","",IF(COUNTIFS($A$2:$A$1001,A85,$C$2:$C$1001,C85,$N$2:$N$1001,N85)&gt;1,"Revisar",""))</f>
        <v/>
      </c>
    </row>
    <row r="86">
      <c r="A86" s="5"/>
      <c r="B86" s="6"/>
      <c r="C86" s="7"/>
      <c r="D86" s="7"/>
      <c r="E86" s="7"/>
      <c r="F86" s="7"/>
      <c r="G86" s="9"/>
      <c r="H86" s="9"/>
      <c r="I86" s="9"/>
      <c r="J86" s="9"/>
      <c r="K86" s="10"/>
      <c r="L86" s="10"/>
      <c r="M86" s="9"/>
      <c r="N86" s="11" t="str">
        <f>IF(OR(G86="",J86="",K86=""),"",(J86-G86)*K86*IF(L86="",1,L86)*IF(D86="Short",-1,1)-M86)</f>
        <v/>
      </c>
      <c r="O86" s="11" t="str">
        <f>IF(OR(G86="",H86="",K86=""),"",ABS(G86-H86)*K86*IF(L86="",1,L86))</f>
        <v/>
      </c>
      <c r="P86" s="12" t="str">
        <f>IF(OR(N86="",O86="",O86=0),"",N86/O86)</f>
        <v/>
      </c>
      <c r="Q86" s="13" t="str">
        <f>IF(OR(G86="",H86="",I86="",G86=H86),"",ABS(I86-G86)/ABS(G86-H86))</f>
        <v/>
      </c>
      <c r="R86" s="7"/>
      <c r="S86" s="7"/>
      <c r="T86" s="7"/>
      <c r="U86" s="14" t="str">
        <f>IF(C86="","",IF(COUNTIFS($A$2:$A$1001,A86,$C$2:$C$1001,C86,$N$2:$N$1001,N86)&gt;1,"Revisar",""))</f>
        <v/>
      </c>
    </row>
    <row r="87">
      <c r="A87" s="5"/>
      <c r="B87" s="6"/>
      <c r="C87" s="7"/>
      <c r="D87" s="7"/>
      <c r="E87" s="7"/>
      <c r="F87" s="7"/>
      <c r="G87" s="9"/>
      <c r="H87" s="9"/>
      <c r="I87" s="9"/>
      <c r="J87" s="9"/>
      <c r="K87" s="10"/>
      <c r="L87" s="10"/>
      <c r="M87" s="9"/>
      <c r="N87" s="11" t="str">
        <f>IF(OR(G87="",J87="",K87=""),"",(J87-G87)*K87*IF(L87="",1,L87)*IF(D87="Short",-1,1)-M87)</f>
        <v/>
      </c>
      <c r="O87" s="11" t="str">
        <f>IF(OR(G87="",H87="",K87=""),"",ABS(G87-H87)*K87*IF(L87="",1,L87))</f>
        <v/>
      </c>
      <c r="P87" s="12" t="str">
        <f>IF(OR(N87="",O87="",O87=0),"",N87/O87)</f>
        <v/>
      </c>
      <c r="Q87" s="13" t="str">
        <f>IF(OR(G87="",H87="",I87="",G87=H87),"",ABS(I87-G87)/ABS(G87-H87))</f>
        <v/>
      </c>
      <c r="R87" s="7"/>
      <c r="S87" s="7"/>
      <c r="T87" s="7"/>
      <c r="U87" s="14" t="str">
        <f>IF(C87="","",IF(COUNTIFS($A$2:$A$1001,A87,$C$2:$C$1001,C87,$N$2:$N$1001,N87)&gt;1,"Revisar",""))</f>
        <v/>
      </c>
    </row>
    <row r="88">
      <c r="A88" s="5"/>
      <c r="B88" s="6"/>
      <c r="C88" s="7"/>
      <c r="D88" s="7"/>
      <c r="E88" s="7"/>
      <c r="F88" s="7"/>
      <c r="G88" s="9"/>
      <c r="H88" s="9"/>
      <c r="I88" s="9"/>
      <c r="J88" s="9"/>
      <c r="K88" s="10"/>
      <c r="L88" s="10"/>
      <c r="M88" s="9"/>
      <c r="N88" s="11" t="str">
        <f>IF(OR(G88="",J88="",K88=""),"",(J88-G88)*K88*IF(L88="",1,L88)*IF(D88="Short",-1,1)-M88)</f>
        <v/>
      </c>
      <c r="O88" s="11" t="str">
        <f>IF(OR(G88="",H88="",K88=""),"",ABS(G88-H88)*K88*IF(L88="",1,L88))</f>
        <v/>
      </c>
      <c r="P88" s="12" t="str">
        <f>IF(OR(N88="",O88="",O88=0),"",N88/O88)</f>
        <v/>
      </c>
      <c r="Q88" s="13" t="str">
        <f>IF(OR(G88="",H88="",I88="",G88=H88),"",ABS(I88-G88)/ABS(G88-H88))</f>
        <v/>
      </c>
      <c r="R88" s="7"/>
      <c r="S88" s="7"/>
      <c r="T88" s="7"/>
      <c r="U88" s="14" t="str">
        <f>IF(C88="","",IF(COUNTIFS($A$2:$A$1001,A88,$C$2:$C$1001,C88,$N$2:$N$1001,N88)&gt;1,"Revisar",""))</f>
        <v/>
      </c>
    </row>
    <row r="89">
      <c r="A89" s="5"/>
      <c r="B89" s="6"/>
      <c r="C89" s="7"/>
      <c r="D89" s="7"/>
      <c r="E89" s="7"/>
      <c r="F89" s="7"/>
      <c r="G89" s="9"/>
      <c r="H89" s="9"/>
      <c r="I89" s="9"/>
      <c r="J89" s="9"/>
      <c r="K89" s="10"/>
      <c r="L89" s="10"/>
      <c r="M89" s="9"/>
      <c r="N89" s="11" t="str">
        <f>IF(OR(G89="",J89="",K89=""),"",(J89-G89)*K89*IF(L89="",1,L89)*IF(D89="Short",-1,1)-M89)</f>
        <v/>
      </c>
      <c r="O89" s="11" t="str">
        <f>IF(OR(G89="",H89="",K89=""),"",ABS(G89-H89)*K89*IF(L89="",1,L89))</f>
        <v/>
      </c>
      <c r="P89" s="12" t="str">
        <f>IF(OR(N89="",O89="",O89=0),"",N89/O89)</f>
        <v/>
      </c>
      <c r="Q89" s="13" t="str">
        <f>IF(OR(G89="",H89="",I89="",G89=H89),"",ABS(I89-G89)/ABS(G89-H89))</f>
        <v/>
      </c>
      <c r="R89" s="7"/>
      <c r="S89" s="7"/>
      <c r="T89" s="7"/>
      <c r="U89" s="14" t="str">
        <f>IF(C89="","",IF(COUNTIFS($A$2:$A$1001,A89,$C$2:$C$1001,C89,$N$2:$N$1001,N89)&gt;1,"Revisar",""))</f>
        <v/>
      </c>
    </row>
    <row r="90">
      <c r="A90" s="5"/>
      <c r="B90" s="6"/>
      <c r="C90" s="7"/>
      <c r="D90" s="7"/>
      <c r="E90" s="7"/>
      <c r="F90" s="7"/>
      <c r="G90" s="9"/>
      <c r="H90" s="9"/>
      <c r="I90" s="9"/>
      <c r="J90" s="9"/>
      <c r="K90" s="10"/>
      <c r="L90" s="10"/>
      <c r="M90" s="9"/>
      <c r="N90" s="11" t="str">
        <f>IF(OR(G90="",J90="",K90=""),"",(J90-G90)*K90*IF(L90="",1,L90)*IF(D90="Short",-1,1)-M90)</f>
        <v/>
      </c>
      <c r="O90" s="11" t="str">
        <f>IF(OR(G90="",H90="",K90=""),"",ABS(G90-H90)*K90*IF(L90="",1,L90))</f>
        <v/>
      </c>
      <c r="P90" s="12" t="str">
        <f>IF(OR(N90="",O90="",O90=0),"",N90/O90)</f>
        <v/>
      </c>
      <c r="Q90" s="13" t="str">
        <f>IF(OR(G90="",H90="",I90="",G90=H90),"",ABS(I90-G90)/ABS(G90-H90))</f>
        <v/>
      </c>
      <c r="R90" s="7"/>
      <c r="S90" s="7"/>
      <c r="T90" s="7"/>
      <c r="U90" s="14" t="str">
        <f>IF(C90="","",IF(COUNTIFS($A$2:$A$1001,A90,$C$2:$C$1001,C90,$N$2:$N$1001,N90)&gt;1,"Revisar",""))</f>
        <v/>
      </c>
    </row>
    <row r="91">
      <c r="A91" s="5"/>
      <c r="B91" s="6"/>
      <c r="C91" s="7"/>
      <c r="D91" s="7"/>
      <c r="E91" s="7"/>
      <c r="F91" s="7"/>
      <c r="G91" s="9"/>
      <c r="H91" s="9"/>
      <c r="I91" s="9"/>
      <c r="J91" s="9"/>
      <c r="K91" s="10"/>
      <c r="L91" s="10"/>
      <c r="M91" s="9"/>
      <c r="N91" s="11" t="str">
        <f>IF(OR(G91="",J91="",K91=""),"",(J91-G91)*K91*IF(L91="",1,L91)*IF(D91="Short",-1,1)-M91)</f>
        <v/>
      </c>
      <c r="O91" s="11" t="str">
        <f>IF(OR(G91="",H91="",K91=""),"",ABS(G91-H91)*K91*IF(L91="",1,L91))</f>
        <v/>
      </c>
      <c r="P91" s="12" t="str">
        <f>IF(OR(N91="",O91="",O91=0),"",N91/O91)</f>
        <v/>
      </c>
      <c r="Q91" s="13" t="str">
        <f>IF(OR(G91="",H91="",I91="",G91=H91),"",ABS(I91-G91)/ABS(G91-H91))</f>
        <v/>
      </c>
      <c r="R91" s="7"/>
      <c r="S91" s="7"/>
      <c r="T91" s="7"/>
      <c r="U91" s="14" t="str">
        <f>IF(C91="","",IF(COUNTIFS($A$2:$A$1001,A91,$C$2:$C$1001,C91,$N$2:$N$1001,N91)&gt;1,"Revisar",""))</f>
        <v/>
      </c>
    </row>
    <row r="92">
      <c r="A92" s="5"/>
      <c r="B92" s="6"/>
      <c r="C92" s="7"/>
      <c r="D92" s="7"/>
      <c r="E92" s="7"/>
      <c r="F92" s="7"/>
      <c r="G92" s="9"/>
      <c r="H92" s="9"/>
      <c r="I92" s="9"/>
      <c r="J92" s="9"/>
      <c r="K92" s="10"/>
      <c r="L92" s="10"/>
      <c r="M92" s="9"/>
      <c r="N92" s="11" t="str">
        <f>IF(OR(G92="",J92="",K92=""),"",(J92-G92)*K92*IF(L92="",1,L92)*IF(D92="Short",-1,1)-M92)</f>
        <v/>
      </c>
      <c r="O92" s="11" t="str">
        <f>IF(OR(G92="",H92="",K92=""),"",ABS(G92-H92)*K92*IF(L92="",1,L92))</f>
        <v/>
      </c>
      <c r="P92" s="12" t="str">
        <f>IF(OR(N92="",O92="",O92=0),"",N92/O92)</f>
        <v/>
      </c>
      <c r="Q92" s="13" t="str">
        <f>IF(OR(G92="",H92="",I92="",G92=H92),"",ABS(I92-G92)/ABS(G92-H92))</f>
        <v/>
      </c>
      <c r="R92" s="7"/>
      <c r="S92" s="7"/>
      <c r="T92" s="7"/>
      <c r="U92" s="14" t="str">
        <f>IF(C92="","",IF(COUNTIFS($A$2:$A$1001,A92,$C$2:$C$1001,C92,$N$2:$N$1001,N92)&gt;1,"Revisar",""))</f>
        <v/>
      </c>
    </row>
    <row r="93">
      <c r="A93" s="5"/>
      <c r="B93" s="6"/>
      <c r="C93" s="7"/>
      <c r="D93" s="7"/>
      <c r="E93" s="7"/>
      <c r="F93" s="7"/>
      <c r="G93" s="9"/>
      <c r="H93" s="9"/>
      <c r="I93" s="9"/>
      <c r="J93" s="9"/>
      <c r="K93" s="10"/>
      <c r="L93" s="10"/>
      <c r="M93" s="9"/>
      <c r="N93" s="11" t="str">
        <f>IF(OR(G93="",J93="",K93=""),"",(J93-G93)*K93*IF(L93="",1,L93)*IF(D93="Short",-1,1)-M93)</f>
        <v/>
      </c>
      <c r="O93" s="11" t="str">
        <f>IF(OR(G93="",H93="",K93=""),"",ABS(G93-H93)*K93*IF(L93="",1,L93))</f>
        <v/>
      </c>
      <c r="P93" s="12" t="str">
        <f>IF(OR(N93="",O93="",O93=0),"",N93/O93)</f>
        <v/>
      </c>
      <c r="Q93" s="13" t="str">
        <f>IF(OR(G93="",H93="",I93="",G93=H93),"",ABS(I93-G93)/ABS(G93-H93))</f>
        <v/>
      </c>
      <c r="R93" s="7"/>
      <c r="S93" s="7"/>
      <c r="T93" s="7"/>
      <c r="U93" s="14" t="str">
        <f>IF(C93="","",IF(COUNTIFS($A$2:$A$1001,A93,$C$2:$C$1001,C93,$N$2:$N$1001,N93)&gt;1,"Revisar",""))</f>
        <v/>
      </c>
    </row>
    <row r="94">
      <c r="A94" s="5"/>
      <c r="B94" s="6"/>
      <c r="C94" s="7"/>
      <c r="D94" s="7"/>
      <c r="E94" s="7"/>
      <c r="F94" s="7"/>
      <c r="G94" s="9"/>
      <c r="H94" s="9"/>
      <c r="I94" s="9"/>
      <c r="J94" s="9"/>
      <c r="K94" s="10"/>
      <c r="L94" s="10"/>
      <c r="M94" s="9"/>
      <c r="N94" s="11" t="str">
        <f>IF(OR(G94="",J94="",K94=""),"",(J94-G94)*K94*IF(L94="",1,L94)*IF(D94="Short",-1,1)-M94)</f>
        <v/>
      </c>
      <c r="O94" s="11" t="str">
        <f>IF(OR(G94="",H94="",K94=""),"",ABS(G94-H94)*K94*IF(L94="",1,L94))</f>
        <v/>
      </c>
      <c r="P94" s="12" t="str">
        <f>IF(OR(N94="",O94="",O94=0),"",N94/O94)</f>
        <v/>
      </c>
      <c r="Q94" s="13" t="str">
        <f>IF(OR(G94="",H94="",I94="",G94=H94),"",ABS(I94-G94)/ABS(G94-H94))</f>
        <v/>
      </c>
      <c r="R94" s="7"/>
      <c r="S94" s="7"/>
      <c r="T94" s="7"/>
      <c r="U94" s="14" t="str">
        <f>IF(C94="","",IF(COUNTIFS($A$2:$A$1001,A94,$C$2:$C$1001,C94,$N$2:$N$1001,N94)&gt;1,"Revisar",""))</f>
        <v/>
      </c>
    </row>
    <row r="95">
      <c r="A95" s="5"/>
      <c r="B95" s="6"/>
      <c r="C95" s="7"/>
      <c r="D95" s="7"/>
      <c r="E95" s="7"/>
      <c r="F95" s="7"/>
      <c r="G95" s="9"/>
      <c r="H95" s="9"/>
      <c r="I95" s="9"/>
      <c r="J95" s="9"/>
      <c r="K95" s="10"/>
      <c r="L95" s="10"/>
      <c r="M95" s="9"/>
      <c r="N95" s="11" t="str">
        <f>IF(OR(G95="",J95="",K95=""),"",(J95-G95)*K95*IF(L95="",1,L95)*IF(D95="Short",-1,1)-M95)</f>
        <v/>
      </c>
      <c r="O95" s="11" t="str">
        <f>IF(OR(G95="",H95="",K95=""),"",ABS(G95-H95)*K95*IF(L95="",1,L95))</f>
        <v/>
      </c>
      <c r="P95" s="12" t="str">
        <f>IF(OR(N95="",O95="",O95=0),"",N95/O95)</f>
        <v/>
      </c>
      <c r="Q95" s="13" t="str">
        <f>IF(OR(G95="",H95="",I95="",G95=H95),"",ABS(I95-G95)/ABS(G95-H95))</f>
        <v/>
      </c>
      <c r="R95" s="7"/>
      <c r="S95" s="7"/>
      <c r="T95" s="7"/>
      <c r="U95" s="14" t="str">
        <f>IF(C95="","",IF(COUNTIFS($A$2:$A$1001,A95,$C$2:$C$1001,C95,$N$2:$N$1001,N95)&gt;1,"Revisar",""))</f>
        <v/>
      </c>
    </row>
    <row r="96">
      <c r="A96" s="5"/>
      <c r="B96" s="6"/>
      <c r="C96" s="7"/>
      <c r="D96" s="7"/>
      <c r="E96" s="7"/>
      <c r="F96" s="7"/>
      <c r="G96" s="9"/>
      <c r="H96" s="9"/>
      <c r="I96" s="9"/>
      <c r="J96" s="9"/>
      <c r="K96" s="10"/>
      <c r="L96" s="10"/>
      <c r="M96" s="9"/>
      <c r="N96" s="11" t="str">
        <f>IF(OR(G96="",J96="",K96=""),"",(J96-G96)*K96*IF(L96="",1,L96)*IF(D96="Short",-1,1)-M96)</f>
        <v/>
      </c>
      <c r="O96" s="11" t="str">
        <f>IF(OR(G96="",H96="",K96=""),"",ABS(G96-H96)*K96*IF(L96="",1,L96))</f>
        <v/>
      </c>
      <c r="P96" s="12" t="str">
        <f>IF(OR(N96="",O96="",O96=0),"",N96/O96)</f>
        <v/>
      </c>
      <c r="Q96" s="13" t="str">
        <f>IF(OR(G96="",H96="",I96="",G96=H96),"",ABS(I96-G96)/ABS(G96-H96))</f>
        <v/>
      </c>
      <c r="R96" s="7"/>
      <c r="S96" s="7"/>
      <c r="T96" s="7"/>
      <c r="U96" s="14" t="str">
        <f>IF(C96="","",IF(COUNTIFS($A$2:$A$1001,A96,$C$2:$C$1001,C96,$N$2:$N$1001,N96)&gt;1,"Revisar",""))</f>
        <v/>
      </c>
    </row>
    <row r="97">
      <c r="A97" s="5"/>
      <c r="B97" s="6"/>
      <c r="C97" s="7"/>
      <c r="D97" s="7"/>
      <c r="E97" s="7"/>
      <c r="F97" s="7"/>
      <c r="G97" s="9"/>
      <c r="H97" s="9"/>
      <c r="I97" s="9"/>
      <c r="J97" s="9"/>
      <c r="K97" s="10"/>
      <c r="L97" s="10"/>
      <c r="M97" s="9"/>
      <c r="N97" s="11" t="str">
        <f>IF(OR(G97="",J97="",K97=""),"",(J97-G97)*K97*IF(L97="",1,L97)*IF(D97="Short",-1,1)-M97)</f>
        <v/>
      </c>
      <c r="O97" s="11" t="str">
        <f>IF(OR(G97="",H97="",K97=""),"",ABS(G97-H97)*K97*IF(L97="",1,L97))</f>
        <v/>
      </c>
      <c r="P97" s="12" t="str">
        <f>IF(OR(N97="",O97="",O97=0),"",N97/O97)</f>
        <v/>
      </c>
      <c r="Q97" s="13" t="str">
        <f>IF(OR(G97="",H97="",I97="",G97=H97),"",ABS(I97-G97)/ABS(G97-H97))</f>
        <v/>
      </c>
      <c r="R97" s="7"/>
      <c r="S97" s="7"/>
      <c r="T97" s="7"/>
      <c r="U97" s="14" t="str">
        <f>IF(C97="","",IF(COUNTIFS($A$2:$A$1001,A97,$C$2:$C$1001,C97,$N$2:$N$1001,N97)&gt;1,"Revisar",""))</f>
        <v/>
      </c>
    </row>
    <row r="98">
      <c r="A98" s="5"/>
      <c r="B98" s="6"/>
      <c r="C98" s="7"/>
      <c r="D98" s="7"/>
      <c r="E98" s="7"/>
      <c r="F98" s="7"/>
      <c r="G98" s="9"/>
      <c r="H98" s="9"/>
      <c r="I98" s="9"/>
      <c r="J98" s="9"/>
      <c r="K98" s="10"/>
      <c r="L98" s="10"/>
      <c r="M98" s="9"/>
      <c r="N98" s="11" t="str">
        <f>IF(OR(G98="",J98="",K98=""),"",(J98-G98)*K98*IF(L98="",1,L98)*IF(D98="Short",-1,1)-M98)</f>
        <v/>
      </c>
      <c r="O98" s="11" t="str">
        <f>IF(OR(G98="",H98="",K98=""),"",ABS(G98-H98)*K98*IF(L98="",1,L98))</f>
        <v/>
      </c>
      <c r="P98" s="12" t="str">
        <f>IF(OR(N98="",O98="",O98=0),"",N98/O98)</f>
        <v/>
      </c>
      <c r="Q98" s="13" t="str">
        <f>IF(OR(G98="",H98="",I98="",G98=H98),"",ABS(I98-G98)/ABS(G98-H98))</f>
        <v/>
      </c>
      <c r="R98" s="7"/>
      <c r="S98" s="7"/>
      <c r="T98" s="7"/>
      <c r="U98" s="14" t="str">
        <f>IF(C98="","",IF(COUNTIFS($A$2:$A$1001,A98,$C$2:$C$1001,C98,$N$2:$N$1001,N98)&gt;1,"Revisar",""))</f>
        <v/>
      </c>
    </row>
    <row r="99">
      <c r="A99" s="5"/>
      <c r="B99" s="6"/>
      <c r="C99" s="7"/>
      <c r="D99" s="7"/>
      <c r="E99" s="7"/>
      <c r="F99" s="7"/>
      <c r="G99" s="9"/>
      <c r="H99" s="9"/>
      <c r="I99" s="9"/>
      <c r="J99" s="9"/>
      <c r="K99" s="10"/>
      <c r="L99" s="10"/>
      <c r="M99" s="9"/>
      <c r="N99" s="11" t="str">
        <f>IF(OR(G99="",J99="",K99=""),"",(J99-G99)*K99*IF(L99="",1,L99)*IF(D99="Short",-1,1)-M99)</f>
        <v/>
      </c>
      <c r="O99" s="11" t="str">
        <f>IF(OR(G99="",H99="",K99=""),"",ABS(G99-H99)*K99*IF(L99="",1,L99))</f>
        <v/>
      </c>
      <c r="P99" s="12" t="str">
        <f>IF(OR(N99="",O99="",O99=0),"",N99/O99)</f>
        <v/>
      </c>
      <c r="Q99" s="13" t="str">
        <f>IF(OR(G99="",H99="",I99="",G99=H99),"",ABS(I99-G99)/ABS(G99-H99))</f>
        <v/>
      </c>
      <c r="R99" s="7"/>
      <c r="S99" s="7"/>
      <c r="T99" s="7"/>
      <c r="U99" s="14" t="str">
        <f>IF(C99="","",IF(COUNTIFS($A$2:$A$1001,A99,$C$2:$C$1001,C99,$N$2:$N$1001,N99)&gt;1,"Revisar",""))</f>
        <v/>
      </c>
    </row>
    <row r="100">
      <c r="A100" s="5"/>
      <c r="B100" s="6"/>
      <c r="C100" s="7"/>
      <c r="D100" s="7"/>
      <c r="E100" s="7"/>
      <c r="F100" s="7"/>
      <c r="G100" s="9"/>
      <c r="H100" s="9"/>
      <c r="I100" s="9"/>
      <c r="J100" s="9"/>
      <c r="K100" s="10"/>
      <c r="L100" s="10"/>
      <c r="M100" s="9"/>
      <c r="N100" s="11" t="str">
        <f>IF(OR(G100="",J100="",K100=""),"",(J100-G100)*K100*IF(L100="",1,L100)*IF(D100="Short",-1,1)-M100)</f>
        <v/>
      </c>
      <c r="O100" s="11" t="str">
        <f>IF(OR(G100="",H100="",K100=""),"",ABS(G100-H100)*K100*IF(L100="",1,L100))</f>
        <v/>
      </c>
      <c r="P100" s="12" t="str">
        <f>IF(OR(N100="",O100="",O100=0),"",N100/O100)</f>
        <v/>
      </c>
      <c r="Q100" s="13" t="str">
        <f>IF(OR(G100="",H100="",I100="",G100=H100),"",ABS(I100-G100)/ABS(G100-H100))</f>
        <v/>
      </c>
      <c r="R100" s="7"/>
      <c r="S100" s="7"/>
      <c r="T100" s="7"/>
      <c r="U100" s="14" t="str">
        <f>IF(C100="","",IF(COUNTIFS($A$2:$A$1001,A100,$C$2:$C$1001,C100,$N$2:$N$1001,N100)&gt;1,"Revisar",""))</f>
        <v/>
      </c>
    </row>
    <row r="101">
      <c r="A101" s="5"/>
      <c r="B101" s="6"/>
      <c r="C101" s="7"/>
      <c r="D101" s="7"/>
      <c r="E101" s="7"/>
      <c r="F101" s="7"/>
      <c r="G101" s="9"/>
      <c r="H101" s="9"/>
      <c r="I101" s="9"/>
      <c r="J101" s="9"/>
      <c r="K101" s="10"/>
      <c r="L101" s="10"/>
      <c r="M101" s="9"/>
      <c r="N101" s="11" t="str">
        <f>IF(OR(G101="",J101="",K101=""),"",(J101-G101)*K101*IF(L101="",1,L101)*IF(D101="Short",-1,1)-M101)</f>
        <v/>
      </c>
      <c r="O101" s="11" t="str">
        <f>IF(OR(G101="",H101="",K101=""),"",ABS(G101-H101)*K101*IF(L101="",1,L101))</f>
        <v/>
      </c>
      <c r="P101" s="12" t="str">
        <f>IF(OR(N101="",O101="",O101=0),"",N101/O101)</f>
        <v/>
      </c>
      <c r="Q101" s="13" t="str">
        <f>IF(OR(G101="",H101="",I101="",G101=H101),"",ABS(I101-G101)/ABS(G101-H101))</f>
        <v/>
      </c>
      <c r="R101" s="7"/>
      <c r="S101" s="7"/>
      <c r="T101" s="7"/>
      <c r="U101" s="14" t="str">
        <f>IF(C101="","",IF(COUNTIFS($A$2:$A$1001,A101,$C$2:$C$1001,C101,$N$2:$N$1001,N101)&gt;1,"Revisar",""))</f>
        <v/>
      </c>
    </row>
    <row r="102">
      <c r="A102" s="5"/>
      <c r="B102" s="6"/>
      <c r="C102" s="7"/>
      <c r="D102" s="7"/>
      <c r="E102" s="7"/>
      <c r="F102" s="7"/>
      <c r="G102" s="9"/>
      <c r="H102" s="9"/>
      <c r="I102" s="9"/>
      <c r="J102" s="9"/>
      <c r="K102" s="10"/>
      <c r="L102" s="10"/>
      <c r="M102" s="9"/>
      <c r="N102" s="11" t="str">
        <f>IF(OR(G102="",J102="",K102=""),"",(J102-G102)*K102*IF(L102="",1,L102)*IF(D102="Short",-1,1)-M102)</f>
        <v/>
      </c>
      <c r="O102" s="11" t="str">
        <f>IF(OR(G102="",H102="",K102=""),"",ABS(G102-H102)*K102*IF(L102="",1,L102))</f>
        <v/>
      </c>
      <c r="P102" s="12" t="str">
        <f>IF(OR(N102="",O102="",O102=0),"",N102/O102)</f>
        <v/>
      </c>
      <c r="Q102" s="13" t="str">
        <f>IF(OR(G102="",H102="",I102="",G102=H102),"",ABS(I102-G102)/ABS(G102-H102))</f>
        <v/>
      </c>
      <c r="R102" s="7"/>
      <c r="S102" s="7"/>
      <c r="T102" s="7"/>
      <c r="U102" s="14" t="str">
        <f>IF(C102="","",IF(COUNTIFS($A$2:$A$1001,A102,$C$2:$C$1001,C102,$N$2:$N$1001,N102)&gt;1,"Revisar",""))</f>
        <v/>
      </c>
    </row>
    <row r="103">
      <c r="A103" s="5"/>
      <c r="B103" s="6"/>
      <c r="C103" s="7"/>
      <c r="D103" s="7"/>
      <c r="E103" s="7"/>
      <c r="F103" s="7"/>
      <c r="G103" s="9"/>
      <c r="H103" s="9"/>
      <c r="I103" s="9"/>
      <c r="J103" s="9"/>
      <c r="K103" s="10"/>
      <c r="L103" s="10"/>
      <c r="M103" s="9"/>
      <c r="N103" s="11" t="str">
        <f>IF(OR(G103="",J103="",K103=""),"",(J103-G103)*K103*IF(L103="",1,L103)*IF(D103="Short",-1,1)-M103)</f>
        <v/>
      </c>
      <c r="O103" s="11" t="str">
        <f>IF(OR(G103="",H103="",K103=""),"",ABS(G103-H103)*K103*IF(L103="",1,L103))</f>
        <v/>
      </c>
      <c r="P103" s="12" t="str">
        <f>IF(OR(N103="",O103="",O103=0),"",N103/O103)</f>
        <v/>
      </c>
      <c r="Q103" s="13" t="str">
        <f>IF(OR(G103="",H103="",I103="",G103=H103),"",ABS(I103-G103)/ABS(G103-H103))</f>
        <v/>
      </c>
      <c r="R103" s="7"/>
      <c r="S103" s="7"/>
      <c r="T103" s="7"/>
      <c r="U103" s="14" t="str">
        <f>IF(C103="","",IF(COUNTIFS($A$2:$A$1001,A103,$C$2:$C$1001,C103,$N$2:$N$1001,N103)&gt;1,"Revisar",""))</f>
        <v/>
      </c>
    </row>
    <row r="104">
      <c r="A104" s="5"/>
      <c r="B104" s="6"/>
      <c r="C104" s="7"/>
      <c r="D104" s="7"/>
      <c r="E104" s="7"/>
      <c r="F104" s="7"/>
      <c r="G104" s="9"/>
      <c r="H104" s="9"/>
      <c r="I104" s="9"/>
      <c r="J104" s="9"/>
      <c r="K104" s="10"/>
      <c r="L104" s="10"/>
      <c r="M104" s="9"/>
      <c r="N104" s="11" t="str">
        <f>IF(OR(G104="",J104="",K104=""),"",(J104-G104)*K104*IF(L104="",1,L104)*IF(D104="Short",-1,1)-M104)</f>
        <v/>
      </c>
      <c r="O104" s="11" t="str">
        <f>IF(OR(G104="",H104="",K104=""),"",ABS(G104-H104)*K104*IF(L104="",1,L104))</f>
        <v/>
      </c>
      <c r="P104" s="12" t="str">
        <f>IF(OR(N104="",O104="",O104=0),"",N104/O104)</f>
        <v/>
      </c>
      <c r="Q104" s="13" t="str">
        <f>IF(OR(G104="",H104="",I104="",G104=H104),"",ABS(I104-G104)/ABS(G104-H104))</f>
        <v/>
      </c>
      <c r="R104" s="7"/>
      <c r="S104" s="7"/>
      <c r="T104" s="7"/>
      <c r="U104" s="14" t="str">
        <f>IF(C104="","",IF(COUNTIFS($A$2:$A$1001,A104,$C$2:$C$1001,C104,$N$2:$N$1001,N104)&gt;1,"Revisar",""))</f>
        <v/>
      </c>
    </row>
    <row r="105">
      <c r="A105" s="5"/>
      <c r="B105" s="6"/>
      <c r="C105" s="7"/>
      <c r="D105" s="7"/>
      <c r="E105" s="7"/>
      <c r="F105" s="7"/>
      <c r="G105" s="9"/>
      <c r="H105" s="9"/>
      <c r="I105" s="9"/>
      <c r="J105" s="9"/>
      <c r="K105" s="10"/>
      <c r="L105" s="10"/>
      <c r="M105" s="9"/>
      <c r="N105" s="11" t="str">
        <f>IF(OR(G105="",J105="",K105=""),"",(J105-G105)*K105*IF(L105="",1,L105)*IF(D105="Short",-1,1)-M105)</f>
        <v/>
      </c>
      <c r="O105" s="11" t="str">
        <f>IF(OR(G105="",H105="",K105=""),"",ABS(G105-H105)*K105*IF(L105="",1,L105))</f>
        <v/>
      </c>
      <c r="P105" s="12" t="str">
        <f>IF(OR(N105="",O105="",O105=0),"",N105/O105)</f>
        <v/>
      </c>
      <c r="Q105" s="13" t="str">
        <f>IF(OR(G105="",H105="",I105="",G105=H105),"",ABS(I105-G105)/ABS(G105-H105))</f>
        <v/>
      </c>
      <c r="R105" s="7"/>
      <c r="S105" s="7"/>
      <c r="T105" s="7"/>
      <c r="U105" s="14" t="str">
        <f>IF(C105="","",IF(COUNTIFS($A$2:$A$1001,A105,$C$2:$C$1001,C105,$N$2:$N$1001,N105)&gt;1,"Revisar",""))</f>
        <v/>
      </c>
    </row>
    <row r="106">
      <c r="A106" s="5"/>
      <c r="B106" s="6"/>
      <c r="C106" s="7"/>
      <c r="D106" s="7"/>
      <c r="E106" s="7"/>
      <c r="F106" s="7"/>
      <c r="G106" s="9"/>
      <c r="H106" s="9"/>
      <c r="I106" s="9"/>
      <c r="J106" s="9"/>
      <c r="K106" s="10"/>
      <c r="L106" s="10"/>
      <c r="M106" s="9"/>
      <c r="N106" s="11" t="str">
        <f>IF(OR(G106="",J106="",K106=""),"",(J106-G106)*K106*IF(L106="",1,L106)*IF(D106="Short",-1,1)-M106)</f>
        <v/>
      </c>
      <c r="O106" s="11" t="str">
        <f>IF(OR(G106="",H106="",K106=""),"",ABS(G106-H106)*K106*IF(L106="",1,L106))</f>
        <v/>
      </c>
      <c r="P106" s="12" t="str">
        <f>IF(OR(N106="",O106="",O106=0),"",N106/O106)</f>
        <v/>
      </c>
      <c r="Q106" s="13" t="str">
        <f>IF(OR(G106="",H106="",I106="",G106=H106),"",ABS(I106-G106)/ABS(G106-H106))</f>
        <v/>
      </c>
      <c r="R106" s="7"/>
      <c r="S106" s="7"/>
      <c r="T106" s="7"/>
      <c r="U106" s="14" t="str">
        <f>IF(C106="","",IF(COUNTIFS($A$2:$A$1001,A106,$C$2:$C$1001,C106,$N$2:$N$1001,N106)&gt;1,"Revisar",""))</f>
        <v/>
      </c>
    </row>
    <row r="107">
      <c r="A107" s="5"/>
      <c r="B107" s="6"/>
      <c r="C107" s="7"/>
      <c r="D107" s="7"/>
      <c r="E107" s="7"/>
      <c r="F107" s="7"/>
      <c r="G107" s="9"/>
      <c r="H107" s="9"/>
      <c r="I107" s="9"/>
      <c r="J107" s="9"/>
      <c r="K107" s="10"/>
      <c r="L107" s="10"/>
      <c r="M107" s="9"/>
      <c r="N107" s="11" t="str">
        <f>IF(OR(G107="",J107="",K107=""),"",(J107-G107)*K107*IF(L107="",1,L107)*IF(D107="Short",-1,1)-M107)</f>
        <v/>
      </c>
      <c r="O107" s="11" t="str">
        <f>IF(OR(G107="",H107="",K107=""),"",ABS(G107-H107)*K107*IF(L107="",1,L107))</f>
        <v/>
      </c>
      <c r="P107" s="12" t="str">
        <f>IF(OR(N107="",O107="",O107=0),"",N107/O107)</f>
        <v/>
      </c>
      <c r="Q107" s="13" t="str">
        <f>IF(OR(G107="",H107="",I107="",G107=H107),"",ABS(I107-G107)/ABS(G107-H107))</f>
        <v/>
      </c>
      <c r="R107" s="7"/>
      <c r="S107" s="7"/>
      <c r="T107" s="7"/>
      <c r="U107" s="14" t="str">
        <f>IF(C107="","",IF(COUNTIFS($A$2:$A$1001,A107,$C$2:$C$1001,C107,$N$2:$N$1001,N107)&gt;1,"Revisar",""))</f>
        <v/>
      </c>
    </row>
    <row r="108">
      <c r="A108" s="5"/>
      <c r="B108" s="6"/>
      <c r="C108" s="7"/>
      <c r="D108" s="7"/>
      <c r="E108" s="7"/>
      <c r="F108" s="7"/>
      <c r="G108" s="9"/>
      <c r="H108" s="9"/>
      <c r="I108" s="9"/>
      <c r="J108" s="9"/>
      <c r="K108" s="10"/>
      <c r="L108" s="10"/>
      <c r="M108" s="9"/>
      <c r="N108" s="11" t="str">
        <f>IF(OR(G108="",J108="",K108=""),"",(J108-G108)*K108*IF(L108="",1,L108)*IF(D108="Short",-1,1)-M108)</f>
        <v/>
      </c>
      <c r="O108" s="11" t="str">
        <f>IF(OR(G108="",H108="",K108=""),"",ABS(G108-H108)*K108*IF(L108="",1,L108))</f>
        <v/>
      </c>
      <c r="P108" s="12" t="str">
        <f>IF(OR(N108="",O108="",O108=0),"",N108/O108)</f>
        <v/>
      </c>
      <c r="Q108" s="13" t="str">
        <f>IF(OR(G108="",H108="",I108="",G108=H108),"",ABS(I108-G108)/ABS(G108-H108))</f>
        <v/>
      </c>
      <c r="R108" s="7"/>
      <c r="S108" s="7"/>
      <c r="T108" s="7"/>
      <c r="U108" s="14" t="str">
        <f>IF(C108="","",IF(COUNTIFS($A$2:$A$1001,A108,$C$2:$C$1001,C108,$N$2:$N$1001,N108)&gt;1,"Revisar",""))</f>
        <v/>
      </c>
    </row>
    <row r="109">
      <c r="A109" s="5"/>
      <c r="B109" s="6"/>
      <c r="C109" s="7"/>
      <c r="D109" s="7"/>
      <c r="E109" s="7"/>
      <c r="F109" s="7"/>
      <c r="G109" s="9"/>
      <c r="H109" s="9"/>
      <c r="I109" s="9"/>
      <c r="J109" s="9"/>
      <c r="K109" s="10"/>
      <c r="L109" s="10"/>
      <c r="M109" s="9"/>
      <c r="N109" s="11" t="str">
        <f>IF(OR(G109="",J109="",K109=""),"",(J109-G109)*K109*IF(L109="",1,L109)*IF(D109="Short",-1,1)-M109)</f>
        <v/>
      </c>
      <c r="O109" s="11" t="str">
        <f>IF(OR(G109="",H109="",K109=""),"",ABS(G109-H109)*K109*IF(L109="",1,L109))</f>
        <v/>
      </c>
      <c r="P109" s="12" t="str">
        <f>IF(OR(N109="",O109="",O109=0),"",N109/O109)</f>
        <v/>
      </c>
      <c r="Q109" s="13" t="str">
        <f>IF(OR(G109="",H109="",I109="",G109=H109),"",ABS(I109-G109)/ABS(G109-H109))</f>
        <v/>
      </c>
      <c r="R109" s="7"/>
      <c r="S109" s="7"/>
      <c r="T109" s="7"/>
      <c r="U109" s="14" t="str">
        <f>IF(C109="","",IF(COUNTIFS($A$2:$A$1001,A109,$C$2:$C$1001,C109,$N$2:$N$1001,N109)&gt;1,"Revisar",""))</f>
        <v/>
      </c>
    </row>
    <row r="110">
      <c r="A110" s="5"/>
      <c r="B110" s="6"/>
      <c r="C110" s="7"/>
      <c r="D110" s="7"/>
      <c r="E110" s="7"/>
      <c r="F110" s="7"/>
      <c r="G110" s="9"/>
      <c r="H110" s="9"/>
      <c r="I110" s="9"/>
      <c r="J110" s="9"/>
      <c r="K110" s="10"/>
      <c r="L110" s="10"/>
      <c r="M110" s="9"/>
      <c r="N110" s="11" t="str">
        <f>IF(OR(G110="",J110="",K110=""),"",(J110-G110)*K110*IF(L110="",1,L110)*IF(D110="Short",-1,1)-M110)</f>
        <v/>
      </c>
      <c r="O110" s="11" t="str">
        <f>IF(OR(G110="",H110="",K110=""),"",ABS(G110-H110)*K110*IF(L110="",1,L110))</f>
        <v/>
      </c>
      <c r="P110" s="12" t="str">
        <f>IF(OR(N110="",O110="",O110=0),"",N110/O110)</f>
        <v/>
      </c>
      <c r="Q110" s="13" t="str">
        <f>IF(OR(G110="",H110="",I110="",G110=H110),"",ABS(I110-G110)/ABS(G110-H110))</f>
        <v/>
      </c>
      <c r="R110" s="7"/>
      <c r="S110" s="7"/>
      <c r="T110" s="7"/>
      <c r="U110" s="14" t="str">
        <f>IF(C110="","",IF(COUNTIFS($A$2:$A$1001,A110,$C$2:$C$1001,C110,$N$2:$N$1001,N110)&gt;1,"Revisar",""))</f>
        <v/>
      </c>
    </row>
    <row r="111">
      <c r="A111" s="5"/>
      <c r="B111" s="6"/>
      <c r="C111" s="7"/>
      <c r="D111" s="7"/>
      <c r="E111" s="7"/>
      <c r="F111" s="7"/>
      <c r="G111" s="9"/>
      <c r="H111" s="9"/>
      <c r="I111" s="9"/>
      <c r="J111" s="9"/>
      <c r="K111" s="10"/>
      <c r="L111" s="10"/>
      <c r="M111" s="9"/>
      <c r="N111" s="11" t="str">
        <f>IF(OR(G111="",J111="",K111=""),"",(J111-G111)*K111*IF(L111="",1,L111)*IF(D111="Short",-1,1)-M111)</f>
        <v/>
      </c>
      <c r="O111" s="11" t="str">
        <f>IF(OR(G111="",H111="",K111=""),"",ABS(G111-H111)*K111*IF(L111="",1,L111))</f>
        <v/>
      </c>
      <c r="P111" s="12" t="str">
        <f>IF(OR(N111="",O111="",O111=0),"",N111/O111)</f>
        <v/>
      </c>
      <c r="Q111" s="13" t="str">
        <f>IF(OR(G111="",H111="",I111="",G111=H111),"",ABS(I111-G111)/ABS(G111-H111))</f>
        <v/>
      </c>
      <c r="R111" s="7"/>
      <c r="S111" s="7"/>
      <c r="T111" s="7"/>
      <c r="U111" s="14" t="str">
        <f>IF(C111="","",IF(COUNTIFS($A$2:$A$1001,A111,$C$2:$C$1001,C111,$N$2:$N$1001,N111)&gt;1,"Revisar",""))</f>
        <v/>
      </c>
    </row>
    <row r="112">
      <c r="A112" s="5"/>
      <c r="B112" s="6"/>
      <c r="C112" s="7"/>
      <c r="D112" s="7"/>
      <c r="E112" s="7"/>
      <c r="F112" s="7"/>
      <c r="G112" s="9"/>
      <c r="H112" s="9"/>
      <c r="I112" s="9"/>
      <c r="J112" s="9"/>
      <c r="K112" s="10"/>
      <c r="L112" s="10"/>
      <c r="M112" s="9"/>
      <c r="N112" s="11" t="str">
        <f>IF(OR(G112="",J112="",K112=""),"",(J112-G112)*K112*IF(L112="",1,L112)*IF(D112="Short",-1,1)-M112)</f>
        <v/>
      </c>
      <c r="O112" s="11" t="str">
        <f>IF(OR(G112="",H112="",K112=""),"",ABS(G112-H112)*K112*IF(L112="",1,L112))</f>
        <v/>
      </c>
      <c r="P112" s="12" t="str">
        <f>IF(OR(N112="",O112="",O112=0),"",N112/O112)</f>
        <v/>
      </c>
      <c r="Q112" s="13" t="str">
        <f>IF(OR(G112="",H112="",I112="",G112=H112),"",ABS(I112-G112)/ABS(G112-H112))</f>
        <v/>
      </c>
      <c r="R112" s="7"/>
      <c r="S112" s="7"/>
      <c r="T112" s="7"/>
      <c r="U112" s="14" t="str">
        <f>IF(C112="","",IF(COUNTIFS($A$2:$A$1001,A112,$C$2:$C$1001,C112,$N$2:$N$1001,N112)&gt;1,"Revisar",""))</f>
        <v/>
      </c>
    </row>
    <row r="113">
      <c r="A113" s="5"/>
      <c r="B113" s="6"/>
      <c r="C113" s="7"/>
      <c r="D113" s="7"/>
      <c r="E113" s="7"/>
      <c r="F113" s="7"/>
      <c r="G113" s="9"/>
      <c r="H113" s="9"/>
      <c r="I113" s="9"/>
      <c r="J113" s="9"/>
      <c r="K113" s="10"/>
      <c r="L113" s="10"/>
      <c r="M113" s="9"/>
      <c r="N113" s="11" t="str">
        <f>IF(OR(G113="",J113="",K113=""),"",(J113-G113)*K113*IF(L113="",1,L113)*IF(D113="Short",-1,1)-M113)</f>
        <v/>
      </c>
      <c r="O113" s="11" t="str">
        <f>IF(OR(G113="",H113="",K113=""),"",ABS(G113-H113)*K113*IF(L113="",1,L113))</f>
        <v/>
      </c>
      <c r="P113" s="12" t="str">
        <f>IF(OR(N113="",O113="",O113=0),"",N113/O113)</f>
        <v/>
      </c>
      <c r="Q113" s="13" t="str">
        <f>IF(OR(G113="",H113="",I113="",G113=H113),"",ABS(I113-G113)/ABS(G113-H113))</f>
        <v/>
      </c>
      <c r="R113" s="7"/>
      <c r="S113" s="7"/>
      <c r="T113" s="7"/>
      <c r="U113" s="14" t="str">
        <f>IF(C113="","",IF(COUNTIFS($A$2:$A$1001,A113,$C$2:$C$1001,C113,$N$2:$N$1001,N113)&gt;1,"Revisar",""))</f>
        <v/>
      </c>
    </row>
    <row r="114">
      <c r="A114" s="5"/>
      <c r="B114" s="6"/>
      <c r="C114" s="7"/>
      <c r="D114" s="7"/>
      <c r="E114" s="7"/>
      <c r="F114" s="7"/>
      <c r="G114" s="9"/>
      <c r="H114" s="9"/>
      <c r="I114" s="9"/>
      <c r="J114" s="9"/>
      <c r="K114" s="10"/>
      <c r="L114" s="10"/>
      <c r="M114" s="9"/>
      <c r="N114" s="11" t="str">
        <f>IF(OR(G114="",J114="",K114=""),"",(J114-G114)*K114*IF(L114="",1,L114)*IF(D114="Short",-1,1)-M114)</f>
        <v/>
      </c>
      <c r="O114" s="11" t="str">
        <f>IF(OR(G114="",H114="",K114=""),"",ABS(G114-H114)*K114*IF(L114="",1,L114))</f>
        <v/>
      </c>
      <c r="P114" s="12" t="str">
        <f>IF(OR(N114="",O114="",O114=0),"",N114/O114)</f>
        <v/>
      </c>
      <c r="Q114" s="13" t="str">
        <f>IF(OR(G114="",H114="",I114="",G114=H114),"",ABS(I114-G114)/ABS(G114-H114))</f>
        <v/>
      </c>
      <c r="R114" s="7"/>
      <c r="S114" s="7"/>
      <c r="T114" s="7"/>
      <c r="U114" s="14" t="str">
        <f>IF(C114="","",IF(COUNTIFS($A$2:$A$1001,A114,$C$2:$C$1001,C114,$N$2:$N$1001,N114)&gt;1,"Revisar",""))</f>
        <v/>
      </c>
    </row>
    <row r="115">
      <c r="A115" s="5"/>
      <c r="B115" s="6"/>
      <c r="C115" s="7"/>
      <c r="D115" s="7"/>
      <c r="E115" s="7"/>
      <c r="F115" s="7"/>
      <c r="G115" s="9"/>
      <c r="H115" s="9"/>
      <c r="I115" s="9"/>
      <c r="J115" s="9"/>
      <c r="K115" s="10"/>
      <c r="L115" s="10"/>
      <c r="M115" s="9"/>
      <c r="N115" s="11" t="str">
        <f>IF(OR(G115="",J115="",K115=""),"",(J115-G115)*K115*IF(L115="",1,L115)*IF(D115="Short",-1,1)-M115)</f>
        <v/>
      </c>
      <c r="O115" s="11" t="str">
        <f>IF(OR(G115="",H115="",K115=""),"",ABS(G115-H115)*K115*IF(L115="",1,L115))</f>
        <v/>
      </c>
      <c r="P115" s="12" t="str">
        <f>IF(OR(N115="",O115="",O115=0),"",N115/O115)</f>
        <v/>
      </c>
      <c r="Q115" s="13" t="str">
        <f>IF(OR(G115="",H115="",I115="",G115=H115),"",ABS(I115-G115)/ABS(G115-H115))</f>
        <v/>
      </c>
      <c r="R115" s="7"/>
      <c r="S115" s="7"/>
      <c r="T115" s="7"/>
      <c r="U115" s="14" t="str">
        <f>IF(C115="","",IF(COUNTIFS($A$2:$A$1001,A115,$C$2:$C$1001,C115,$N$2:$N$1001,N115)&gt;1,"Revisar",""))</f>
        <v/>
      </c>
    </row>
    <row r="116">
      <c r="A116" s="5"/>
      <c r="B116" s="6"/>
      <c r="C116" s="7"/>
      <c r="D116" s="7"/>
      <c r="E116" s="7"/>
      <c r="F116" s="7"/>
      <c r="G116" s="9"/>
      <c r="H116" s="9"/>
      <c r="I116" s="9"/>
      <c r="J116" s="9"/>
      <c r="K116" s="10"/>
      <c r="L116" s="10"/>
      <c r="M116" s="9"/>
      <c r="N116" s="11" t="str">
        <f>IF(OR(G116="",J116="",K116=""),"",(J116-G116)*K116*IF(L116="",1,L116)*IF(D116="Short",-1,1)-M116)</f>
        <v/>
      </c>
      <c r="O116" s="11" t="str">
        <f>IF(OR(G116="",H116="",K116=""),"",ABS(G116-H116)*K116*IF(L116="",1,L116))</f>
        <v/>
      </c>
      <c r="P116" s="12" t="str">
        <f>IF(OR(N116="",O116="",O116=0),"",N116/O116)</f>
        <v/>
      </c>
      <c r="Q116" s="13" t="str">
        <f>IF(OR(G116="",H116="",I116="",G116=H116),"",ABS(I116-G116)/ABS(G116-H116))</f>
        <v/>
      </c>
      <c r="R116" s="7"/>
      <c r="S116" s="7"/>
      <c r="T116" s="7"/>
      <c r="U116" s="14" t="str">
        <f>IF(C116="","",IF(COUNTIFS($A$2:$A$1001,A116,$C$2:$C$1001,C116,$N$2:$N$1001,N116)&gt;1,"Revisar",""))</f>
        <v/>
      </c>
    </row>
    <row r="117">
      <c r="A117" s="5"/>
      <c r="B117" s="6"/>
      <c r="C117" s="7"/>
      <c r="D117" s="7"/>
      <c r="E117" s="7"/>
      <c r="F117" s="7"/>
      <c r="G117" s="9"/>
      <c r="H117" s="9"/>
      <c r="I117" s="9"/>
      <c r="J117" s="9"/>
      <c r="K117" s="10"/>
      <c r="L117" s="10"/>
      <c r="M117" s="9"/>
      <c r="N117" s="11" t="str">
        <f>IF(OR(G117="",J117="",K117=""),"",(J117-G117)*K117*IF(L117="",1,L117)*IF(D117="Short",-1,1)-M117)</f>
        <v/>
      </c>
      <c r="O117" s="11" t="str">
        <f>IF(OR(G117="",H117="",K117=""),"",ABS(G117-H117)*K117*IF(L117="",1,L117))</f>
        <v/>
      </c>
      <c r="P117" s="12" t="str">
        <f>IF(OR(N117="",O117="",O117=0),"",N117/O117)</f>
        <v/>
      </c>
      <c r="Q117" s="13" t="str">
        <f>IF(OR(G117="",H117="",I117="",G117=H117),"",ABS(I117-G117)/ABS(G117-H117))</f>
        <v/>
      </c>
      <c r="R117" s="7"/>
      <c r="S117" s="7"/>
      <c r="T117" s="7"/>
      <c r="U117" s="14" t="str">
        <f>IF(C117="","",IF(COUNTIFS($A$2:$A$1001,A117,$C$2:$C$1001,C117,$N$2:$N$1001,N117)&gt;1,"Revisar",""))</f>
        <v/>
      </c>
    </row>
    <row r="118">
      <c r="A118" s="5"/>
      <c r="B118" s="6"/>
      <c r="C118" s="7"/>
      <c r="D118" s="7"/>
      <c r="E118" s="7"/>
      <c r="F118" s="7"/>
      <c r="G118" s="9"/>
      <c r="H118" s="9"/>
      <c r="I118" s="9"/>
      <c r="J118" s="9"/>
      <c r="K118" s="10"/>
      <c r="L118" s="10"/>
      <c r="M118" s="9"/>
      <c r="N118" s="11" t="str">
        <f>IF(OR(G118="",J118="",K118=""),"",(J118-G118)*K118*IF(L118="",1,L118)*IF(D118="Short",-1,1)-M118)</f>
        <v/>
      </c>
      <c r="O118" s="11" t="str">
        <f>IF(OR(G118="",H118="",K118=""),"",ABS(G118-H118)*K118*IF(L118="",1,L118))</f>
        <v/>
      </c>
      <c r="P118" s="12" t="str">
        <f>IF(OR(N118="",O118="",O118=0),"",N118/O118)</f>
        <v/>
      </c>
      <c r="Q118" s="13" t="str">
        <f>IF(OR(G118="",H118="",I118="",G118=H118),"",ABS(I118-G118)/ABS(G118-H118))</f>
        <v/>
      </c>
      <c r="R118" s="7"/>
      <c r="S118" s="7"/>
      <c r="T118" s="7"/>
      <c r="U118" s="14" t="str">
        <f>IF(C118="","",IF(COUNTIFS($A$2:$A$1001,A118,$C$2:$C$1001,C118,$N$2:$N$1001,N118)&gt;1,"Revisar",""))</f>
        <v/>
      </c>
    </row>
    <row r="119">
      <c r="A119" s="5"/>
      <c r="B119" s="6"/>
      <c r="C119" s="7"/>
      <c r="D119" s="7"/>
      <c r="E119" s="7"/>
      <c r="F119" s="7"/>
      <c r="G119" s="9"/>
      <c r="H119" s="9"/>
      <c r="I119" s="9"/>
      <c r="J119" s="9"/>
      <c r="K119" s="10"/>
      <c r="L119" s="10"/>
      <c r="M119" s="9"/>
      <c r="N119" s="11" t="str">
        <f>IF(OR(G119="",J119="",K119=""),"",(J119-G119)*K119*IF(L119="",1,L119)*IF(D119="Short",-1,1)-M119)</f>
        <v/>
      </c>
      <c r="O119" s="11" t="str">
        <f>IF(OR(G119="",H119="",K119=""),"",ABS(G119-H119)*K119*IF(L119="",1,L119))</f>
        <v/>
      </c>
      <c r="P119" s="12" t="str">
        <f>IF(OR(N119="",O119="",O119=0),"",N119/O119)</f>
        <v/>
      </c>
      <c r="Q119" s="13" t="str">
        <f>IF(OR(G119="",H119="",I119="",G119=H119),"",ABS(I119-G119)/ABS(G119-H119))</f>
        <v/>
      </c>
      <c r="R119" s="7"/>
      <c r="S119" s="7"/>
      <c r="T119" s="7"/>
      <c r="U119" s="14" t="str">
        <f>IF(C119="","",IF(COUNTIFS($A$2:$A$1001,A119,$C$2:$C$1001,C119,$N$2:$N$1001,N119)&gt;1,"Revisar",""))</f>
        <v/>
      </c>
    </row>
    <row r="120">
      <c r="A120" s="5"/>
      <c r="B120" s="6"/>
      <c r="C120" s="7"/>
      <c r="D120" s="7"/>
      <c r="E120" s="7"/>
      <c r="F120" s="7"/>
      <c r="G120" s="9"/>
      <c r="H120" s="9"/>
      <c r="I120" s="9"/>
      <c r="J120" s="9"/>
      <c r="K120" s="10"/>
      <c r="L120" s="10"/>
      <c r="M120" s="9"/>
      <c r="N120" s="11" t="str">
        <f>IF(OR(G120="",J120="",K120=""),"",(J120-G120)*K120*IF(L120="",1,L120)*IF(D120="Short",-1,1)-M120)</f>
        <v/>
      </c>
      <c r="O120" s="11" t="str">
        <f>IF(OR(G120="",H120="",K120=""),"",ABS(G120-H120)*K120*IF(L120="",1,L120))</f>
        <v/>
      </c>
      <c r="P120" s="12" t="str">
        <f>IF(OR(N120="",O120="",O120=0),"",N120/O120)</f>
        <v/>
      </c>
      <c r="Q120" s="13" t="str">
        <f>IF(OR(G120="",H120="",I120="",G120=H120),"",ABS(I120-G120)/ABS(G120-H120))</f>
        <v/>
      </c>
      <c r="R120" s="7"/>
      <c r="S120" s="7"/>
      <c r="T120" s="7"/>
      <c r="U120" s="14" t="str">
        <f>IF(C120="","",IF(COUNTIFS($A$2:$A$1001,A120,$C$2:$C$1001,C120,$N$2:$N$1001,N120)&gt;1,"Revisar",""))</f>
        <v/>
      </c>
    </row>
    <row r="121">
      <c r="A121" s="5"/>
      <c r="B121" s="6"/>
      <c r="C121" s="7"/>
      <c r="D121" s="7"/>
      <c r="E121" s="7"/>
      <c r="F121" s="7"/>
      <c r="G121" s="9"/>
      <c r="H121" s="9"/>
      <c r="I121" s="9"/>
      <c r="J121" s="9"/>
      <c r="K121" s="10"/>
      <c r="L121" s="10"/>
      <c r="M121" s="9"/>
      <c r="N121" s="11" t="str">
        <f>IF(OR(G121="",J121="",K121=""),"",(J121-G121)*K121*IF(L121="",1,L121)*IF(D121="Short",-1,1)-M121)</f>
        <v/>
      </c>
      <c r="O121" s="11" t="str">
        <f>IF(OR(G121="",H121="",K121=""),"",ABS(G121-H121)*K121*IF(L121="",1,L121))</f>
        <v/>
      </c>
      <c r="P121" s="12" t="str">
        <f>IF(OR(N121="",O121="",O121=0),"",N121/O121)</f>
        <v/>
      </c>
      <c r="Q121" s="13" t="str">
        <f>IF(OR(G121="",H121="",I121="",G121=H121),"",ABS(I121-G121)/ABS(G121-H121))</f>
        <v/>
      </c>
      <c r="R121" s="7"/>
      <c r="S121" s="7"/>
      <c r="T121" s="7"/>
      <c r="U121" s="14" t="str">
        <f>IF(C121="","",IF(COUNTIFS($A$2:$A$1001,A121,$C$2:$C$1001,C121,$N$2:$N$1001,N121)&gt;1,"Revisar",""))</f>
        <v/>
      </c>
    </row>
    <row r="122">
      <c r="A122" s="5"/>
      <c r="B122" s="6"/>
      <c r="C122" s="7"/>
      <c r="D122" s="7"/>
      <c r="E122" s="7"/>
      <c r="F122" s="7"/>
      <c r="G122" s="9"/>
      <c r="H122" s="9"/>
      <c r="I122" s="9"/>
      <c r="J122" s="9"/>
      <c r="K122" s="10"/>
      <c r="L122" s="10"/>
      <c r="M122" s="9"/>
      <c r="N122" s="11" t="str">
        <f>IF(OR(G122="",J122="",K122=""),"",(J122-G122)*K122*IF(L122="",1,L122)*IF(D122="Short",-1,1)-M122)</f>
        <v/>
      </c>
      <c r="O122" s="11" t="str">
        <f>IF(OR(G122="",H122="",K122=""),"",ABS(G122-H122)*K122*IF(L122="",1,L122))</f>
        <v/>
      </c>
      <c r="P122" s="12" t="str">
        <f>IF(OR(N122="",O122="",O122=0),"",N122/O122)</f>
        <v/>
      </c>
      <c r="Q122" s="13" t="str">
        <f>IF(OR(G122="",H122="",I122="",G122=H122),"",ABS(I122-G122)/ABS(G122-H122))</f>
        <v/>
      </c>
      <c r="R122" s="7"/>
      <c r="S122" s="7"/>
      <c r="T122" s="7"/>
      <c r="U122" s="14" t="str">
        <f>IF(C122="","",IF(COUNTIFS($A$2:$A$1001,A122,$C$2:$C$1001,C122,$N$2:$N$1001,N122)&gt;1,"Revisar",""))</f>
        <v/>
      </c>
    </row>
    <row r="123">
      <c r="A123" s="5"/>
      <c r="B123" s="6"/>
      <c r="C123" s="7"/>
      <c r="D123" s="7"/>
      <c r="E123" s="7"/>
      <c r="F123" s="7"/>
      <c r="G123" s="9"/>
      <c r="H123" s="9"/>
      <c r="I123" s="9"/>
      <c r="J123" s="9"/>
      <c r="K123" s="10"/>
      <c r="L123" s="10"/>
      <c r="M123" s="9"/>
      <c r="N123" s="11" t="str">
        <f>IF(OR(G123="",J123="",K123=""),"",(J123-G123)*K123*IF(L123="",1,L123)*IF(D123="Short",-1,1)-M123)</f>
        <v/>
      </c>
      <c r="O123" s="11" t="str">
        <f>IF(OR(G123="",H123="",K123=""),"",ABS(G123-H123)*K123*IF(L123="",1,L123))</f>
        <v/>
      </c>
      <c r="P123" s="12" t="str">
        <f>IF(OR(N123="",O123="",O123=0),"",N123/O123)</f>
        <v/>
      </c>
      <c r="Q123" s="13" t="str">
        <f>IF(OR(G123="",H123="",I123="",G123=H123),"",ABS(I123-G123)/ABS(G123-H123))</f>
        <v/>
      </c>
      <c r="R123" s="7"/>
      <c r="S123" s="7"/>
      <c r="T123" s="7"/>
      <c r="U123" s="14" t="str">
        <f>IF(C123="","",IF(COUNTIFS($A$2:$A$1001,A123,$C$2:$C$1001,C123,$N$2:$N$1001,N123)&gt;1,"Revisar",""))</f>
        <v/>
      </c>
    </row>
    <row r="124">
      <c r="A124" s="5"/>
      <c r="B124" s="6"/>
      <c r="C124" s="7"/>
      <c r="D124" s="7"/>
      <c r="E124" s="7"/>
      <c r="F124" s="7"/>
      <c r="G124" s="9"/>
      <c r="H124" s="9"/>
      <c r="I124" s="9"/>
      <c r="J124" s="9"/>
      <c r="K124" s="10"/>
      <c r="L124" s="10"/>
      <c r="M124" s="9"/>
      <c r="N124" s="11" t="str">
        <f>IF(OR(G124="",J124="",K124=""),"",(J124-G124)*K124*IF(L124="",1,L124)*IF(D124="Short",-1,1)-M124)</f>
        <v/>
      </c>
      <c r="O124" s="11" t="str">
        <f>IF(OR(G124="",H124="",K124=""),"",ABS(G124-H124)*K124*IF(L124="",1,L124))</f>
        <v/>
      </c>
      <c r="P124" s="12" t="str">
        <f>IF(OR(N124="",O124="",O124=0),"",N124/O124)</f>
        <v/>
      </c>
      <c r="Q124" s="13" t="str">
        <f>IF(OR(G124="",H124="",I124="",G124=H124),"",ABS(I124-G124)/ABS(G124-H124))</f>
        <v/>
      </c>
      <c r="R124" s="7"/>
      <c r="S124" s="7"/>
      <c r="T124" s="7"/>
      <c r="U124" s="14" t="str">
        <f>IF(C124="","",IF(COUNTIFS($A$2:$A$1001,A124,$C$2:$C$1001,C124,$N$2:$N$1001,N124)&gt;1,"Revisar",""))</f>
        <v/>
      </c>
    </row>
    <row r="125">
      <c r="A125" s="5"/>
      <c r="B125" s="6"/>
      <c r="C125" s="7"/>
      <c r="D125" s="7"/>
      <c r="E125" s="7"/>
      <c r="F125" s="7"/>
      <c r="G125" s="9"/>
      <c r="H125" s="9"/>
      <c r="I125" s="9"/>
      <c r="J125" s="9"/>
      <c r="K125" s="10"/>
      <c r="L125" s="10"/>
      <c r="M125" s="9"/>
      <c r="N125" s="11" t="str">
        <f>IF(OR(G125="",J125="",K125=""),"",(J125-G125)*K125*IF(L125="",1,L125)*IF(D125="Short",-1,1)-M125)</f>
        <v/>
      </c>
      <c r="O125" s="11" t="str">
        <f>IF(OR(G125="",H125="",K125=""),"",ABS(G125-H125)*K125*IF(L125="",1,L125))</f>
        <v/>
      </c>
      <c r="P125" s="12" t="str">
        <f>IF(OR(N125="",O125="",O125=0),"",N125/O125)</f>
        <v/>
      </c>
      <c r="Q125" s="13" t="str">
        <f>IF(OR(G125="",H125="",I125="",G125=H125),"",ABS(I125-G125)/ABS(G125-H125))</f>
        <v/>
      </c>
      <c r="R125" s="7"/>
      <c r="S125" s="7"/>
      <c r="T125" s="7"/>
      <c r="U125" s="14" t="str">
        <f>IF(C125="","",IF(COUNTIFS($A$2:$A$1001,A125,$C$2:$C$1001,C125,$N$2:$N$1001,N125)&gt;1,"Revisar",""))</f>
        <v/>
      </c>
    </row>
    <row r="126">
      <c r="A126" s="5"/>
      <c r="B126" s="6"/>
      <c r="C126" s="7"/>
      <c r="D126" s="7"/>
      <c r="E126" s="7"/>
      <c r="F126" s="7"/>
      <c r="G126" s="9"/>
      <c r="H126" s="9"/>
      <c r="I126" s="9"/>
      <c r="J126" s="9"/>
      <c r="K126" s="10"/>
      <c r="L126" s="10"/>
      <c r="M126" s="9"/>
      <c r="N126" s="11" t="str">
        <f>IF(OR(G126="",J126="",K126=""),"",(J126-G126)*K126*IF(L126="",1,L126)*IF(D126="Short",-1,1)-M126)</f>
        <v/>
      </c>
      <c r="O126" s="11" t="str">
        <f>IF(OR(G126="",H126="",K126=""),"",ABS(G126-H126)*K126*IF(L126="",1,L126))</f>
        <v/>
      </c>
      <c r="P126" s="12" t="str">
        <f>IF(OR(N126="",O126="",O126=0),"",N126/O126)</f>
        <v/>
      </c>
      <c r="Q126" s="13" t="str">
        <f>IF(OR(G126="",H126="",I126="",G126=H126),"",ABS(I126-G126)/ABS(G126-H126))</f>
        <v/>
      </c>
      <c r="R126" s="7"/>
      <c r="S126" s="7"/>
      <c r="T126" s="7"/>
      <c r="U126" s="14" t="str">
        <f>IF(C126="","",IF(COUNTIFS($A$2:$A$1001,A126,$C$2:$C$1001,C126,$N$2:$N$1001,N126)&gt;1,"Revisar",""))</f>
        <v/>
      </c>
    </row>
    <row r="127">
      <c r="A127" s="5"/>
      <c r="B127" s="6"/>
      <c r="C127" s="7"/>
      <c r="D127" s="7"/>
      <c r="E127" s="7"/>
      <c r="F127" s="7"/>
      <c r="G127" s="9"/>
      <c r="H127" s="9"/>
      <c r="I127" s="9"/>
      <c r="J127" s="9"/>
      <c r="K127" s="10"/>
      <c r="L127" s="10"/>
      <c r="M127" s="9"/>
      <c r="N127" s="11" t="str">
        <f>IF(OR(G127="",J127="",K127=""),"",(J127-G127)*K127*IF(L127="",1,L127)*IF(D127="Short",-1,1)-M127)</f>
        <v/>
      </c>
      <c r="O127" s="11" t="str">
        <f>IF(OR(G127="",H127="",K127=""),"",ABS(G127-H127)*K127*IF(L127="",1,L127))</f>
        <v/>
      </c>
      <c r="P127" s="12" t="str">
        <f>IF(OR(N127="",O127="",O127=0),"",N127/O127)</f>
        <v/>
      </c>
      <c r="Q127" s="13" t="str">
        <f>IF(OR(G127="",H127="",I127="",G127=H127),"",ABS(I127-G127)/ABS(G127-H127))</f>
        <v/>
      </c>
      <c r="R127" s="7"/>
      <c r="S127" s="7"/>
      <c r="T127" s="7"/>
      <c r="U127" s="14" t="str">
        <f>IF(C127="","",IF(COUNTIFS($A$2:$A$1001,A127,$C$2:$C$1001,C127,$N$2:$N$1001,N127)&gt;1,"Revisar",""))</f>
        <v/>
      </c>
    </row>
    <row r="128">
      <c r="A128" s="5"/>
      <c r="B128" s="6"/>
      <c r="C128" s="7"/>
      <c r="D128" s="7"/>
      <c r="E128" s="7"/>
      <c r="F128" s="7"/>
      <c r="G128" s="9"/>
      <c r="H128" s="9"/>
      <c r="I128" s="9"/>
      <c r="J128" s="9"/>
      <c r="K128" s="10"/>
      <c r="L128" s="10"/>
      <c r="M128" s="9"/>
      <c r="N128" s="11" t="str">
        <f>IF(OR(G128="",J128="",K128=""),"",(J128-G128)*K128*IF(L128="",1,L128)*IF(D128="Short",-1,1)-M128)</f>
        <v/>
      </c>
      <c r="O128" s="11" t="str">
        <f>IF(OR(G128="",H128="",K128=""),"",ABS(G128-H128)*K128*IF(L128="",1,L128))</f>
        <v/>
      </c>
      <c r="P128" s="12" t="str">
        <f>IF(OR(N128="",O128="",O128=0),"",N128/O128)</f>
        <v/>
      </c>
      <c r="Q128" s="13" t="str">
        <f>IF(OR(G128="",H128="",I128="",G128=H128),"",ABS(I128-G128)/ABS(G128-H128))</f>
        <v/>
      </c>
      <c r="R128" s="7"/>
      <c r="S128" s="7"/>
      <c r="T128" s="7"/>
      <c r="U128" s="14" t="str">
        <f>IF(C128="","",IF(COUNTIFS($A$2:$A$1001,A128,$C$2:$C$1001,C128,$N$2:$N$1001,N128)&gt;1,"Revisar",""))</f>
        <v/>
      </c>
    </row>
    <row r="129">
      <c r="A129" s="5"/>
      <c r="B129" s="6"/>
      <c r="C129" s="7"/>
      <c r="D129" s="7"/>
      <c r="E129" s="7"/>
      <c r="F129" s="7"/>
      <c r="G129" s="9"/>
      <c r="H129" s="9"/>
      <c r="I129" s="9"/>
      <c r="J129" s="9"/>
      <c r="K129" s="10"/>
      <c r="L129" s="10"/>
      <c r="M129" s="9"/>
      <c r="N129" s="11" t="str">
        <f>IF(OR(G129="",J129="",K129=""),"",(J129-G129)*K129*IF(L129="",1,L129)*IF(D129="Short",-1,1)-M129)</f>
        <v/>
      </c>
      <c r="O129" s="11" t="str">
        <f>IF(OR(G129="",H129="",K129=""),"",ABS(G129-H129)*K129*IF(L129="",1,L129))</f>
        <v/>
      </c>
      <c r="P129" s="12" t="str">
        <f>IF(OR(N129="",O129="",O129=0),"",N129/O129)</f>
        <v/>
      </c>
      <c r="Q129" s="13" t="str">
        <f>IF(OR(G129="",H129="",I129="",G129=H129),"",ABS(I129-G129)/ABS(G129-H129))</f>
        <v/>
      </c>
      <c r="R129" s="7"/>
      <c r="S129" s="7"/>
      <c r="T129" s="7"/>
      <c r="U129" s="14" t="str">
        <f>IF(C129="","",IF(COUNTIFS($A$2:$A$1001,A129,$C$2:$C$1001,C129,$N$2:$N$1001,N129)&gt;1,"Revisar",""))</f>
        <v/>
      </c>
    </row>
    <row r="130">
      <c r="A130" s="5"/>
      <c r="B130" s="6"/>
      <c r="C130" s="7"/>
      <c r="D130" s="7"/>
      <c r="E130" s="7"/>
      <c r="F130" s="7"/>
      <c r="G130" s="9"/>
      <c r="H130" s="9"/>
      <c r="I130" s="9"/>
      <c r="J130" s="9"/>
      <c r="K130" s="10"/>
      <c r="L130" s="10"/>
      <c r="M130" s="9"/>
      <c r="N130" s="11" t="str">
        <f>IF(OR(G130="",J130="",K130=""),"",(J130-G130)*K130*IF(L130="",1,L130)*IF(D130="Short",-1,1)-M130)</f>
        <v/>
      </c>
      <c r="O130" s="11" t="str">
        <f>IF(OR(G130="",H130="",K130=""),"",ABS(G130-H130)*K130*IF(L130="",1,L130))</f>
        <v/>
      </c>
      <c r="P130" s="12" t="str">
        <f>IF(OR(N130="",O130="",O130=0),"",N130/O130)</f>
        <v/>
      </c>
      <c r="Q130" s="13" t="str">
        <f>IF(OR(G130="",H130="",I130="",G130=H130),"",ABS(I130-G130)/ABS(G130-H130))</f>
        <v/>
      </c>
      <c r="R130" s="7"/>
      <c r="S130" s="7"/>
      <c r="T130" s="7"/>
      <c r="U130" s="14" t="str">
        <f>IF(C130="","",IF(COUNTIFS($A$2:$A$1001,A130,$C$2:$C$1001,C130,$N$2:$N$1001,N130)&gt;1,"Revisar",""))</f>
        <v/>
      </c>
    </row>
    <row r="131">
      <c r="A131" s="5"/>
      <c r="B131" s="6"/>
      <c r="C131" s="7"/>
      <c r="D131" s="7"/>
      <c r="E131" s="7"/>
      <c r="F131" s="7"/>
      <c r="G131" s="9"/>
      <c r="H131" s="9"/>
      <c r="I131" s="9"/>
      <c r="J131" s="9"/>
      <c r="K131" s="10"/>
      <c r="L131" s="10"/>
      <c r="M131" s="9"/>
      <c r="N131" s="11" t="str">
        <f>IF(OR(G131="",J131="",K131=""),"",(J131-G131)*K131*IF(L131="",1,L131)*IF(D131="Short",-1,1)-M131)</f>
        <v/>
      </c>
      <c r="O131" s="11" t="str">
        <f>IF(OR(G131="",H131="",K131=""),"",ABS(G131-H131)*K131*IF(L131="",1,L131))</f>
        <v/>
      </c>
      <c r="P131" s="12" t="str">
        <f>IF(OR(N131="",O131="",O131=0),"",N131/O131)</f>
        <v/>
      </c>
      <c r="Q131" s="13" t="str">
        <f>IF(OR(G131="",H131="",I131="",G131=H131),"",ABS(I131-G131)/ABS(G131-H131))</f>
        <v/>
      </c>
      <c r="R131" s="7"/>
      <c r="S131" s="7"/>
      <c r="T131" s="7"/>
      <c r="U131" s="14" t="str">
        <f>IF(C131="","",IF(COUNTIFS($A$2:$A$1001,A131,$C$2:$C$1001,C131,$N$2:$N$1001,N131)&gt;1,"Revisar",""))</f>
        <v/>
      </c>
    </row>
    <row r="132">
      <c r="A132" s="5"/>
      <c r="B132" s="6"/>
      <c r="C132" s="7"/>
      <c r="D132" s="7"/>
      <c r="E132" s="7"/>
      <c r="F132" s="7"/>
      <c r="G132" s="9"/>
      <c r="H132" s="9"/>
      <c r="I132" s="9"/>
      <c r="J132" s="9"/>
      <c r="K132" s="10"/>
      <c r="L132" s="10"/>
      <c r="M132" s="9"/>
      <c r="N132" s="11" t="str">
        <f>IF(OR(G132="",J132="",K132=""),"",(J132-G132)*K132*IF(L132="",1,L132)*IF(D132="Short",-1,1)-M132)</f>
        <v/>
      </c>
      <c r="O132" s="11" t="str">
        <f>IF(OR(G132="",H132="",K132=""),"",ABS(G132-H132)*K132*IF(L132="",1,L132))</f>
        <v/>
      </c>
      <c r="P132" s="12" t="str">
        <f>IF(OR(N132="",O132="",O132=0),"",N132/O132)</f>
        <v/>
      </c>
      <c r="Q132" s="13" t="str">
        <f>IF(OR(G132="",H132="",I132="",G132=H132),"",ABS(I132-G132)/ABS(G132-H132))</f>
        <v/>
      </c>
      <c r="R132" s="7"/>
      <c r="S132" s="7"/>
      <c r="T132" s="7"/>
      <c r="U132" s="14" t="str">
        <f>IF(C132="","",IF(COUNTIFS($A$2:$A$1001,A132,$C$2:$C$1001,C132,$N$2:$N$1001,N132)&gt;1,"Revisar",""))</f>
        <v/>
      </c>
    </row>
    <row r="133">
      <c r="A133" s="5"/>
      <c r="B133" s="6"/>
      <c r="C133" s="7"/>
      <c r="D133" s="7"/>
      <c r="E133" s="7"/>
      <c r="F133" s="7"/>
      <c r="G133" s="9"/>
      <c r="H133" s="9"/>
      <c r="I133" s="9"/>
      <c r="J133" s="9"/>
      <c r="K133" s="10"/>
      <c r="L133" s="10"/>
      <c r="M133" s="9"/>
      <c r="N133" s="11" t="str">
        <f>IF(OR(G133="",J133="",K133=""),"",(J133-G133)*K133*IF(L133="",1,L133)*IF(D133="Short",-1,1)-M133)</f>
        <v/>
      </c>
      <c r="O133" s="11" t="str">
        <f>IF(OR(G133="",H133="",K133=""),"",ABS(G133-H133)*K133*IF(L133="",1,L133))</f>
        <v/>
      </c>
      <c r="P133" s="12" t="str">
        <f>IF(OR(N133="",O133="",O133=0),"",N133/O133)</f>
        <v/>
      </c>
      <c r="Q133" s="13" t="str">
        <f>IF(OR(G133="",H133="",I133="",G133=H133),"",ABS(I133-G133)/ABS(G133-H133))</f>
        <v/>
      </c>
      <c r="R133" s="7"/>
      <c r="S133" s="7"/>
      <c r="T133" s="7"/>
      <c r="U133" s="14" t="str">
        <f>IF(C133="","",IF(COUNTIFS($A$2:$A$1001,A133,$C$2:$C$1001,C133,$N$2:$N$1001,N133)&gt;1,"Revisar",""))</f>
        <v/>
      </c>
    </row>
    <row r="134">
      <c r="A134" s="5"/>
      <c r="B134" s="6"/>
      <c r="C134" s="7"/>
      <c r="D134" s="7"/>
      <c r="E134" s="7"/>
      <c r="F134" s="7"/>
      <c r="G134" s="9"/>
      <c r="H134" s="9"/>
      <c r="I134" s="9"/>
      <c r="J134" s="9"/>
      <c r="K134" s="10"/>
      <c r="L134" s="10"/>
      <c r="M134" s="9"/>
      <c r="N134" s="11" t="str">
        <f>IF(OR(G134="",J134="",K134=""),"",(J134-G134)*K134*IF(L134="",1,L134)*IF(D134="Short",-1,1)-M134)</f>
        <v/>
      </c>
      <c r="O134" s="11" t="str">
        <f>IF(OR(G134="",H134="",K134=""),"",ABS(G134-H134)*K134*IF(L134="",1,L134))</f>
        <v/>
      </c>
      <c r="P134" s="12" t="str">
        <f>IF(OR(N134="",O134="",O134=0),"",N134/O134)</f>
        <v/>
      </c>
      <c r="Q134" s="13" t="str">
        <f>IF(OR(G134="",H134="",I134="",G134=H134),"",ABS(I134-G134)/ABS(G134-H134))</f>
        <v/>
      </c>
      <c r="R134" s="7"/>
      <c r="S134" s="7"/>
      <c r="T134" s="7"/>
      <c r="U134" s="14" t="str">
        <f>IF(C134="","",IF(COUNTIFS($A$2:$A$1001,A134,$C$2:$C$1001,C134,$N$2:$N$1001,N134)&gt;1,"Revisar",""))</f>
        <v/>
      </c>
    </row>
    <row r="135">
      <c r="A135" s="5"/>
      <c r="B135" s="6"/>
      <c r="C135" s="7"/>
      <c r="D135" s="7"/>
      <c r="E135" s="7"/>
      <c r="F135" s="7"/>
      <c r="G135" s="9"/>
      <c r="H135" s="9"/>
      <c r="I135" s="9"/>
      <c r="J135" s="9"/>
      <c r="K135" s="10"/>
      <c r="L135" s="10"/>
      <c r="M135" s="9"/>
      <c r="N135" s="11" t="str">
        <f>IF(OR(G135="",J135="",K135=""),"",(J135-G135)*K135*IF(L135="",1,L135)*IF(D135="Short",-1,1)-M135)</f>
        <v/>
      </c>
      <c r="O135" s="11" t="str">
        <f>IF(OR(G135="",H135="",K135=""),"",ABS(G135-H135)*K135*IF(L135="",1,L135))</f>
        <v/>
      </c>
      <c r="P135" s="12" t="str">
        <f>IF(OR(N135="",O135="",O135=0),"",N135/O135)</f>
        <v/>
      </c>
      <c r="Q135" s="13" t="str">
        <f>IF(OR(G135="",H135="",I135="",G135=H135),"",ABS(I135-G135)/ABS(G135-H135))</f>
        <v/>
      </c>
      <c r="R135" s="7"/>
      <c r="S135" s="7"/>
      <c r="T135" s="7"/>
      <c r="U135" s="14" t="str">
        <f>IF(C135="","",IF(COUNTIFS($A$2:$A$1001,A135,$C$2:$C$1001,C135,$N$2:$N$1001,N135)&gt;1,"Revisar",""))</f>
        <v/>
      </c>
    </row>
    <row r="136">
      <c r="A136" s="5"/>
      <c r="B136" s="6"/>
      <c r="C136" s="7"/>
      <c r="D136" s="7"/>
      <c r="E136" s="7"/>
      <c r="F136" s="7"/>
      <c r="G136" s="9"/>
      <c r="H136" s="9"/>
      <c r="I136" s="9"/>
      <c r="J136" s="9"/>
      <c r="K136" s="10"/>
      <c r="L136" s="10"/>
      <c r="M136" s="9"/>
      <c r="N136" s="11" t="str">
        <f>IF(OR(G136="",J136="",K136=""),"",(J136-G136)*K136*IF(L136="",1,L136)*IF(D136="Short",-1,1)-M136)</f>
        <v/>
      </c>
      <c r="O136" s="11" t="str">
        <f>IF(OR(G136="",H136="",K136=""),"",ABS(G136-H136)*K136*IF(L136="",1,L136))</f>
        <v/>
      </c>
      <c r="P136" s="12" t="str">
        <f>IF(OR(N136="",O136="",O136=0),"",N136/O136)</f>
        <v/>
      </c>
      <c r="Q136" s="13" t="str">
        <f>IF(OR(G136="",H136="",I136="",G136=H136),"",ABS(I136-G136)/ABS(G136-H136))</f>
        <v/>
      </c>
      <c r="R136" s="7"/>
      <c r="S136" s="7"/>
      <c r="T136" s="7"/>
      <c r="U136" s="14" t="str">
        <f>IF(C136="","",IF(COUNTIFS($A$2:$A$1001,A136,$C$2:$C$1001,C136,$N$2:$N$1001,N136)&gt;1,"Revisar",""))</f>
        <v/>
      </c>
    </row>
    <row r="137">
      <c r="A137" s="5"/>
      <c r="B137" s="6"/>
      <c r="C137" s="7"/>
      <c r="D137" s="7"/>
      <c r="E137" s="7"/>
      <c r="F137" s="7"/>
      <c r="G137" s="9"/>
      <c r="H137" s="9"/>
      <c r="I137" s="9"/>
      <c r="J137" s="9"/>
      <c r="K137" s="10"/>
      <c r="L137" s="10"/>
      <c r="M137" s="9"/>
      <c r="N137" s="11" t="str">
        <f>IF(OR(G137="",J137="",K137=""),"",(J137-G137)*K137*IF(L137="",1,L137)*IF(D137="Short",-1,1)-M137)</f>
        <v/>
      </c>
      <c r="O137" s="11" t="str">
        <f>IF(OR(G137="",H137="",K137=""),"",ABS(G137-H137)*K137*IF(L137="",1,L137))</f>
        <v/>
      </c>
      <c r="P137" s="12" t="str">
        <f>IF(OR(N137="",O137="",O137=0),"",N137/O137)</f>
        <v/>
      </c>
      <c r="Q137" s="13" t="str">
        <f>IF(OR(G137="",H137="",I137="",G137=H137),"",ABS(I137-G137)/ABS(G137-H137))</f>
        <v/>
      </c>
      <c r="R137" s="7"/>
      <c r="S137" s="7"/>
      <c r="T137" s="7"/>
      <c r="U137" s="14" t="str">
        <f>IF(C137="","",IF(COUNTIFS($A$2:$A$1001,A137,$C$2:$C$1001,C137,$N$2:$N$1001,N137)&gt;1,"Revisar",""))</f>
        <v/>
      </c>
    </row>
    <row r="138">
      <c r="A138" s="5"/>
      <c r="B138" s="6"/>
      <c r="C138" s="7"/>
      <c r="D138" s="7"/>
      <c r="E138" s="7"/>
      <c r="F138" s="7"/>
      <c r="G138" s="9"/>
      <c r="H138" s="9"/>
      <c r="I138" s="9"/>
      <c r="J138" s="9"/>
      <c r="K138" s="10"/>
      <c r="L138" s="10"/>
      <c r="M138" s="9"/>
      <c r="N138" s="11" t="str">
        <f>IF(OR(G138="",J138="",K138=""),"",(J138-G138)*K138*IF(L138="",1,L138)*IF(D138="Short",-1,1)-M138)</f>
        <v/>
      </c>
      <c r="O138" s="11" t="str">
        <f>IF(OR(G138="",H138="",K138=""),"",ABS(G138-H138)*K138*IF(L138="",1,L138))</f>
        <v/>
      </c>
      <c r="P138" s="12" t="str">
        <f>IF(OR(N138="",O138="",O138=0),"",N138/O138)</f>
        <v/>
      </c>
      <c r="Q138" s="13" t="str">
        <f>IF(OR(G138="",H138="",I138="",G138=H138),"",ABS(I138-G138)/ABS(G138-H138))</f>
        <v/>
      </c>
      <c r="R138" s="7"/>
      <c r="S138" s="7"/>
      <c r="T138" s="7"/>
      <c r="U138" s="14" t="str">
        <f>IF(C138="","",IF(COUNTIFS($A$2:$A$1001,A138,$C$2:$C$1001,C138,$N$2:$N$1001,N138)&gt;1,"Revisar",""))</f>
        <v/>
      </c>
    </row>
    <row r="139">
      <c r="A139" s="5"/>
      <c r="B139" s="6"/>
      <c r="C139" s="7"/>
      <c r="D139" s="7"/>
      <c r="E139" s="7"/>
      <c r="F139" s="7"/>
      <c r="G139" s="9"/>
      <c r="H139" s="9"/>
      <c r="I139" s="9"/>
      <c r="J139" s="9"/>
      <c r="K139" s="10"/>
      <c r="L139" s="10"/>
      <c r="M139" s="9"/>
      <c r="N139" s="11" t="str">
        <f>IF(OR(G139="",J139="",K139=""),"",(J139-G139)*K139*IF(L139="",1,L139)*IF(D139="Short",-1,1)-M139)</f>
        <v/>
      </c>
      <c r="O139" s="11" t="str">
        <f>IF(OR(G139="",H139="",K139=""),"",ABS(G139-H139)*K139*IF(L139="",1,L139))</f>
        <v/>
      </c>
      <c r="P139" s="12" t="str">
        <f>IF(OR(N139="",O139="",O139=0),"",N139/O139)</f>
        <v/>
      </c>
      <c r="Q139" s="13" t="str">
        <f>IF(OR(G139="",H139="",I139="",G139=H139),"",ABS(I139-G139)/ABS(G139-H139))</f>
        <v/>
      </c>
      <c r="R139" s="7"/>
      <c r="S139" s="7"/>
      <c r="T139" s="7"/>
      <c r="U139" s="14" t="str">
        <f>IF(C139="","",IF(COUNTIFS($A$2:$A$1001,A139,$C$2:$C$1001,C139,$N$2:$N$1001,N139)&gt;1,"Revisar",""))</f>
        <v/>
      </c>
    </row>
    <row r="140">
      <c r="A140" s="5"/>
      <c r="B140" s="6"/>
      <c r="C140" s="7"/>
      <c r="D140" s="7"/>
      <c r="E140" s="7"/>
      <c r="F140" s="7"/>
      <c r="G140" s="9"/>
      <c r="H140" s="9"/>
      <c r="I140" s="9"/>
      <c r="J140" s="9"/>
      <c r="K140" s="10"/>
      <c r="L140" s="10"/>
      <c r="M140" s="9"/>
      <c r="N140" s="11" t="str">
        <f>IF(OR(G140="",J140="",K140=""),"",(J140-G140)*K140*IF(L140="",1,L140)*IF(D140="Short",-1,1)-M140)</f>
        <v/>
      </c>
      <c r="O140" s="11" t="str">
        <f>IF(OR(G140="",H140="",K140=""),"",ABS(G140-H140)*K140*IF(L140="",1,L140))</f>
        <v/>
      </c>
      <c r="P140" s="12" t="str">
        <f>IF(OR(N140="",O140="",O140=0),"",N140/O140)</f>
        <v/>
      </c>
      <c r="Q140" s="13" t="str">
        <f>IF(OR(G140="",H140="",I140="",G140=H140),"",ABS(I140-G140)/ABS(G140-H140))</f>
        <v/>
      </c>
      <c r="R140" s="7"/>
      <c r="S140" s="7"/>
      <c r="T140" s="7"/>
      <c r="U140" s="14" t="str">
        <f>IF(C140="","",IF(COUNTIFS($A$2:$A$1001,A140,$C$2:$C$1001,C140,$N$2:$N$1001,N140)&gt;1,"Revisar",""))</f>
        <v/>
      </c>
    </row>
    <row r="141">
      <c r="A141" s="5"/>
      <c r="B141" s="6"/>
      <c r="C141" s="7"/>
      <c r="D141" s="7"/>
      <c r="E141" s="7"/>
      <c r="F141" s="7"/>
      <c r="G141" s="9"/>
      <c r="H141" s="9"/>
      <c r="I141" s="9"/>
      <c r="J141" s="9"/>
      <c r="K141" s="10"/>
      <c r="L141" s="10"/>
      <c r="M141" s="9"/>
      <c r="N141" s="11" t="str">
        <f>IF(OR(G141="",J141="",K141=""),"",(J141-G141)*K141*IF(L141="",1,L141)*IF(D141="Short",-1,1)-M141)</f>
        <v/>
      </c>
      <c r="O141" s="11" t="str">
        <f>IF(OR(G141="",H141="",K141=""),"",ABS(G141-H141)*K141*IF(L141="",1,L141))</f>
        <v/>
      </c>
      <c r="P141" s="12" t="str">
        <f>IF(OR(N141="",O141="",O141=0),"",N141/O141)</f>
        <v/>
      </c>
      <c r="Q141" s="13" t="str">
        <f>IF(OR(G141="",H141="",I141="",G141=H141),"",ABS(I141-G141)/ABS(G141-H141))</f>
        <v/>
      </c>
      <c r="R141" s="7"/>
      <c r="S141" s="7"/>
      <c r="T141" s="7"/>
      <c r="U141" s="14" t="str">
        <f>IF(C141="","",IF(COUNTIFS($A$2:$A$1001,A141,$C$2:$C$1001,C141,$N$2:$N$1001,N141)&gt;1,"Revisar",""))</f>
        <v/>
      </c>
    </row>
    <row r="142">
      <c r="A142" s="5"/>
      <c r="B142" s="6"/>
      <c r="C142" s="7"/>
      <c r="D142" s="7"/>
      <c r="E142" s="7"/>
      <c r="F142" s="7"/>
      <c r="G142" s="9"/>
      <c r="H142" s="9"/>
      <c r="I142" s="9"/>
      <c r="J142" s="9"/>
      <c r="K142" s="10"/>
      <c r="L142" s="10"/>
      <c r="M142" s="9"/>
      <c r="N142" s="11" t="str">
        <f>IF(OR(G142="",J142="",K142=""),"",(J142-G142)*K142*IF(L142="",1,L142)*IF(D142="Short",-1,1)-M142)</f>
        <v/>
      </c>
      <c r="O142" s="11" t="str">
        <f>IF(OR(G142="",H142="",K142=""),"",ABS(G142-H142)*K142*IF(L142="",1,L142))</f>
        <v/>
      </c>
      <c r="P142" s="12" t="str">
        <f>IF(OR(N142="",O142="",O142=0),"",N142/O142)</f>
        <v/>
      </c>
      <c r="Q142" s="13" t="str">
        <f>IF(OR(G142="",H142="",I142="",G142=H142),"",ABS(I142-G142)/ABS(G142-H142))</f>
        <v/>
      </c>
      <c r="R142" s="7"/>
      <c r="S142" s="7"/>
      <c r="T142" s="7"/>
      <c r="U142" s="14" t="str">
        <f>IF(C142="","",IF(COUNTIFS($A$2:$A$1001,A142,$C$2:$C$1001,C142,$N$2:$N$1001,N142)&gt;1,"Revisar",""))</f>
        <v/>
      </c>
    </row>
    <row r="143">
      <c r="A143" s="5"/>
      <c r="B143" s="6"/>
      <c r="C143" s="7"/>
      <c r="D143" s="7"/>
      <c r="E143" s="7"/>
      <c r="F143" s="7"/>
      <c r="G143" s="9"/>
      <c r="H143" s="9"/>
      <c r="I143" s="9"/>
      <c r="J143" s="9"/>
      <c r="K143" s="10"/>
      <c r="L143" s="10"/>
      <c r="M143" s="9"/>
      <c r="N143" s="11" t="str">
        <f>IF(OR(G143="",J143="",K143=""),"",(J143-G143)*K143*IF(L143="",1,L143)*IF(D143="Short",-1,1)-M143)</f>
        <v/>
      </c>
      <c r="O143" s="11" t="str">
        <f>IF(OR(G143="",H143="",K143=""),"",ABS(G143-H143)*K143*IF(L143="",1,L143))</f>
        <v/>
      </c>
      <c r="P143" s="12" t="str">
        <f>IF(OR(N143="",O143="",O143=0),"",N143/O143)</f>
        <v/>
      </c>
      <c r="Q143" s="13" t="str">
        <f>IF(OR(G143="",H143="",I143="",G143=H143),"",ABS(I143-G143)/ABS(G143-H143))</f>
        <v/>
      </c>
      <c r="R143" s="7"/>
      <c r="S143" s="7"/>
      <c r="T143" s="7"/>
      <c r="U143" s="14" t="str">
        <f>IF(C143="","",IF(COUNTIFS($A$2:$A$1001,A143,$C$2:$C$1001,C143,$N$2:$N$1001,N143)&gt;1,"Revisar",""))</f>
        <v/>
      </c>
    </row>
    <row r="144">
      <c r="A144" s="5"/>
      <c r="B144" s="6"/>
      <c r="C144" s="7"/>
      <c r="D144" s="7"/>
      <c r="E144" s="7"/>
      <c r="F144" s="7"/>
      <c r="G144" s="9"/>
      <c r="H144" s="9"/>
      <c r="I144" s="9"/>
      <c r="J144" s="9"/>
      <c r="K144" s="10"/>
      <c r="L144" s="10"/>
      <c r="M144" s="9"/>
      <c r="N144" s="11" t="str">
        <f>IF(OR(G144="",J144="",K144=""),"",(J144-G144)*K144*IF(L144="",1,L144)*IF(D144="Short",-1,1)-M144)</f>
        <v/>
      </c>
      <c r="O144" s="11" t="str">
        <f>IF(OR(G144="",H144="",K144=""),"",ABS(G144-H144)*K144*IF(L144="",1,L144))</f>
        <v/>
      </c>
      <c r="P144" s="12" t="str">
        <f>IF(OR(N144="",O144="",O144=0),"",N144/O144)</f>
        <v/>
      </c>
      <c r="Q144" s="13" t="str">
        <f>IF(OR(G144="",H144="",I144="",G144=H144),"",ABS(I144-G144)/ABS(G144-H144))</f>
        <v/>
      </c>
      <c r="R144" s="7"/>
      <c r="S144" s="7"/>
      <c r="T144" s="7"/>
      <c r="U144" s="14" t="str">
        <f>IF(C144="","",IF(COUNTIFS($A$2:$A$1001,A144,$C$2:$C$1001,C144,$N$2:$N$1001,N144)&gt;1,"Revisar",""))</f>
        <v/>
      </c>
    </row>
    <row r="145">
      <c r="A145" s="5"/>
      <c r="B145" s="6"/>
      <c r="C145" s="7"/>
      <c r="D145" s="7"/>
      <c r="E145" s="7"/>
      <c r="F145" s="7"/>
      <c r="G145" s="9"/>
      <c r="H145" s="9"/>
      <c r="I145" s="9"/>
      <c r="J145" s="9"/>
      <c r="K145" s="10"/>
      <c r="L145" s="10"/>
      <c r="M145" s="9"/>
      <c r="N145" s="11" t="str">
        <f>IF(OR(G145="",J145="",K145=""),"",(J145-G145)*K145*IF(L145="",1,L145)*IF(D145="Short",-1,1)-M145)</f>
        <v/>
      </c>
      <c r="O145" s="11" t="str">
        <f>IF(OR(G145="",H145="",K145=""),"",ABS(G145-H145)*K145*IF(L145="",1,L145))</f>
        <v/>
      </c>
      <c r="P145" s="12" t="str">
        <f>IF(OR(N145="",O145="",O145=0),"",N145/O145)</f>
        <v/>
      </c>
      <c r="Q145" s="13" t="str">
        <f>IF(OR(G145="",H145="",I145="",G145=H145),"",ABS(I145-G145)/ABS(G145-H145))</f>
        <v/>
      </c>
      <c r="R145" s="7"/>
      <c r="S145" s="7"/>
      <c r="T145" s="7"/>
      <c r="U145" s="14" t="str">
        <f>IF(C145="","",IF(COUNTIFS($A$2:$A$1001,A145,$C$2:$C$1001,C145,$N$2:$N$1001,N145)&gt;1,"Revisar",""))</f>
        <v/>
      </c>
    </row>
    <row r="146">
      <c r="A146" s="5"/>
      <c r="B146" s="6"/>
      <c r="C146" s="7"/>
      <c r="D146" s="7"/>
      <c r="E146" s="7"/>
      <c r="F146" s="7"/>
      <c r="G146" s="9"/>
      <c r="H146" s="9"/>
      <c r="I146" s="9"/>
      <c r="J146" s="9"/>
      <c r="K146" s="10"/>
      <c r="L146" s="10"/>
      <c r="M146" s="9"/>
      <c r="N146" s="11" t="str">
        <f>IF(OR(G146="",J146="",K146=""),"",(J146-G146)*K146*IF(L146="",1,L146)*IF(D146="Short",-1,1)-M146)</f>
        <v/>
      </c>
      <c r="O146" s="11" t="str">
        <f>IF(OR(G146="",H146="",K146=""),"",ABS(G146-H146)*K146*IF(L146="",1,L146))</f>
        <v/>
      </c>
      <c r="P146" s="12" t="str">
        <f>IF(OR(N146="",O146="",O146=0),"",N146/O146)</f>
        <v/>
      </c>
      <c r="Q146" s="13" t="str">
        <f>IF(OR(G146="",H146="",I146="",G146=H146),"",ABS(I146-G146)/ABS(G146-H146))</f>
        <v/>
      </c>
      <c r="R146" s="7"/>
      <c r="S146" s="7"/>
      <c r="T146" s="7"/>
      <c r="U146" s="14" t="str">
        <f>IF(C146="","",IF(COUNTIFS($A$2:$A$1001,A146,$C$2:$C$1001,C146,$N$2:$N$1001,N146)&gt;1,"Revisar",""))</f>
        <v/>
      </c>
    </row>
    <row r="147">
      <c r="A147" s="5"/>
      <c r="B147" s="6"/>
      <c r="C147" s="7"/>
      <c r="D147" s="7"/>
      <c r="E147" s="7"/>
      <c r="F147" s="7"/>
      <c r="G147" s="9"/>
      <c r="H147" s="9"/>
      <c r="I147" s="9"/>
      <c r="J147" s="9"/>
      <c r="K147" s="10"/>
      <c r="L147" s="10"/>
      <c r="M147" s="9"/>
      <c r="N147" s="11" t="str">
        <f>IF(OR(G147="",J147="",K147=""),"",(J147-G147)*K147*IF(L147="",1,L147)*IF(D147="Short",-1,1)-M147)</f>
        <v/>
      </c>
      <c r="O147" s="11" t="str">
        <f>IF(OR(G147="",H147="",K147=""),"",ABS(G147-H147)*K147*IF(L147="",1,L147))</f>
        <v/>
      </c>
      <c r="P147" s="12" t="str">
        <f>IF(OR(N147="",O147="",O147=0),"",N147/O147)</f>
        <v/>
      </c>
      <c r="Q147" s="13" t="str">
        <f>IF(OR(G147="",H147="",I147="",G147=H147),"",ABS(I147-G147)/ABS(G147-H147))</f>
        <v/>
      </c>
      <c r="R147" s="7"/>
      <c r="S147" s="7"/>
      <c r="T147" s="7"/>
      <c r="U147" s="14" t="str">
        <f>IF(C147="","",IF(COUNTIFS($A$2:$A$1001,A147,$C$2:$C$1001,C147,$N$2:$N$1001,N147)&gt;1,"Revisar",""))</f>
        <v/>
      </c>
    </row>
    <row r="148">
      <c r="A148" s="5"/>
      <c r="B148" s="6"/>
      <c r="C148" s="7"/>
      <c r="D148" s="7"/>
      <c r="E148" s="7"/>
      <c r="F148" s="7"/>
      <c r="G148" s="9"/>
      <c r="H148" s="9"/>
      <c r="I148" s="9"/>
      <c r="J148" s="9"/>
      <c r="K148" s="10"/>
      <c r="L148" s="10"/>
      <c r="M148" s="9"/>
      <c r="N148" s="11" t="str">
        <f>IF(OR(G148="",J148="",K148=""),"",(J148-G148)*K148*IF(L148="",1,L148)*IF(D148="Short",-1,1)-M148)</f>
        <v/>
      </c>
      <c r="O148" s="11" t="str">
        <f>IF(OR(G148="",H148="",K148=""),"",ABS(G148-H148)*K148*IF(L148="",1,L148))</f>
        <v/>
      </c>
      <c r="P148" s="12" t="str">
        <f>IF(OR(N148="",O148="",O148=0),"",N148/O148)</f>
        <v/>
      </c>
      <c r="Q148" s="13" t="str">
        <f>IF(OR(G148="",H148="",I148="",G148=H148),"",ABS(I148-G148)/ABS(G148-H148))</f>
        <v/>
      </c>
      <c r="R148" s="7"/>
      <c r="S148" s="7"/>
      <c r="T148" s="7"/>
      <c r="U148" s="14" t="str">
        <f>IF(C148="","",IF(COUNTIFS($A$2:$A$1001,A148,$C$2:$C$1001,C148,$N$2:$N$1001,N148)&gt;1,"Revisar",""))</f>
        <v/>
      </c>
    </row>
    <row r="149">
      <c r="A149" s="5"/>
      <c r="B149" s="6"/>
      <c r="C149" s="7"/>
      <c r="D149" s="7"/>
      <c r="E149" s="7"/>
      <c r="F149" s="7"/>
      <c r="G149" s="9"/>
      <c r="H149" s="9"/>
      <c r="I149" s="9"/>
      <c r="J149" s="9"/>
      <c r="K149" s="10"/>
      <c r="L149" s="10"/>
      <c r="M149" s="9"/>
      <c r="N149" s="11" t="str">
        <f>IF(OR(G149="",J149="",K149=""),"",(J149-G149)*K149*IF(L149="",1,L149)*IF(D149="Short",-1,1)-M149)</f>
        <v/>
      </c>
      <c r="O149" s="11" t="str">
        <f>IF(OR(G149="",H149="",K149=""),"",ABS(G149-H149)*K149*IF(L149="",1,L149))</f>
        <v/>
      </c>
      <c r="P149" s="12" t="str">
        <f>IF(OR(N149="",O149="",O149=0),"",N149/O149)</f>
        <v/>
      </c>
      <c r="Q149" s="13" t="str">
        <f>IF(OR(G149="",H149="",I149="",G149=H149),"",ABS(I149-G149)/ABS(G149-H149))</f>
        <v/>
      </c>
      <c r="R149" s="7"/>
      <c r="S149" s="7"/>
      <c r="T149" s="7"/>
      <c r="U149" s="14" t="str">
        <f>IF(C149="","",IF(COUNTIFS($A$2:$A$1001,A149,$C$2:$C$1001,C149,$N$2:$N$1001,N149)&gt;1,"Revisar",""))</f>
        <v/>
      </c>
    </row>
    <row r="150">
      <c r="A150" s="5"/>
      <c r="B150" s="6"/>
      <c r="C150" s="7"/>
      <c r="D150" s="7"/>
      <c r="E150" s="7"/>
      <c r="F150" s="7"/>
      <c r="G150" s="9"/>
      <c r="H150" s="9"/>
      <c r="I150" s="9"/>
      <c r="J150" s="9"/>
      <c r="K150" s="10"/>
      <c r="L150" s="10"/>
      <c r="M150" s="9"/>
      <c r="N150" s="11" t="str">
        <f>IF(OR(G150="",J150="",K150=""),"",(J150-G150)*K150*IF(L150="",1,L150)*IF(D150="Short",-1,1)-M150)</f>
        <v/>
      </c>
      <c r="O150" s="11" t="str">
        <f>IF(OR(G150="",H150="",K150=""),"",ABS(G150-H150)*K150*IF(L150="",1,L150))</f>
        <v/>
      </c>
      <c r="P150" s="12" t="str">
        <f>IF(OR(N150="",O150="",O150=0),"",N150/O150)</f>
        <v/>
      </c>
      <c r="Q150" s="13" t="str">
        <f>IF(OR(G150="",H150="",I150="",G150=H150),"",ABS(I150-G150)/ABS(G150-H150))</f>
        <v/>
      </c>
      <c r="R150" s="7"/>
      <c r="S150" s="7"/>
      <c r="T150" s="7"/>
      <c r="U150" s="14" t="str">
        <f>IF(C150="","",IF(COUNTIFS($A$2:$A$1001,A150,$C$2:$C$1001,C150,$N$2:$N$1001,N150)&gt;1,"Revisar",""))</f>
        <v/>
      </c>
    </row>
    <row r="151">
      <c r="A151" s="5"/>
      <c r="B151" s="6"/>
      <c r="C151" s="7"/>
      <c r="D151" s="7"/>
      <c r="E151" s="7"/>
      <c r="F151" s="7"/>
      <c r="G151" s="9"/>
      <c r="H151" s="9"/>
      <c r="I151" s="9"/>
      <c r="J151" s="9"/>
      <c r="K151" s="10"/>
      <c r="L151" s="10"/>
      <c r="M151" s="9"/>
      <c r="N151" s="11" t="str">
        <f>IF(OR(G151="",J151="",K151=""),"",(J151-G151)*K151*IF(L151="",1,L151)*IF(D151="Short",-1,1)-M151)</f>
        <v/>
      </c>
      <c r="O151" s="11" t="str">
        <f>IF(OR(G151="",H151="",K151=""),"",ABS(G151-H151)*K151*IF(L151="",1,L151))</f>
        <v/>
      </c>
      <c r="P151" s="12" t="str">
        <f>IF(OR(N151="",O151="",O151=0),"",N151/O151)</f>
        <v/>
      </c>
      <c r="Q151" s="13" t="str">
        <f>IF(OR(G151="",H151="",I151="",G151=H151),"",ABS(I151-G151)/ABS(G151-H151))</f>
        <v/>
      </c>
      <c r="R151" s="7"/>
      <c r="S151" s="7"/>
      <c r="T151" s="7"/>
      <c r="U151" s="14" t="str">
        <f>IF(C151="","",IF(COUNTIFS($A$2:$A$1001,A151,$C$2:$C$1001,C151,$N$2:$N$1001,N151)&gt;1,"Revisar",""))</f>
        <v/>
      </c>
    </row>
    <row r="152">
      <c r="A152" s="5"/>
      <c r="B152" s="6"/>
      <c r="C152" s="7"/>
      <c r="D152" s="7"/>
      <c r="E152" s="7"/>
      <c r="F152" s="7"/>
      <c r="G152" s="9"/>
      <c r="H152" s="9"/>
      <c r="I152" s="9"/>
      <c r="J152" s="9"/>
      <c r="K152" s="10"/>
      <c r="L152" s="10"/>
      <c r="M152" s="9"/>
      <c r="N152" s="11" t="str">
        <f>IF(OR(G152="",J152="",K152=""),"",(J152-G152)*K152*IF(L152="",1,L152)*IF(D152="Short",-1,1)-M152)</f>
        <v/>
      </c>
      <c r="O152" s="11" t="str">
        <f>IF(OR(G152="",H152="",K152=""),"",ABS(G152-H152)*K152*IF(L152="",1,L152))</f>
        <v/>
      </c>
      <c r="P152" s="12" t="str">
        <f>IF(OR(N152="",O152="",O152=0),"",N152/O152)</f>
        <v/>
      </c>
      <c r="Q152" s="13" t="str">
        <f>IF(OR(G152="",H152="",I152="",G152=H152),"",ABS(I152-G152)/ABS(G152-H152))</f>
        <v/>
      </c>
      <c r="R152" s="7"/>
      <c r="S152" s="7"/>
      <c r="T152" s="7"/>
      <c r="U152" s="14" t="str">
        <f>IF(C152="","",IF(COUNTIFS($A$2:$A$1001,A152,$C$2:$C$1001,C152,$N$2:$N$1001,N152)&gt;1,"Revisar",""))</f>
        <v/>
      </c>
    </row>
    <row r="153">
      <c r="A153" s="5"/>
      <c r="B153" s="6"/>
      <c r="C153" s="7"/>
      <c r="D153" s="7"/>
      <c r="E153" s="7"/>
      <c r="F153" s="7"/>
      <c r="G153" s="9"/>
      <c r="H153" s="9"/>
      <c r="I153" s="9"/>
      <c r="J153" s="9"/>
      <c r="K153" s="10"/>
      <c r="L153" s="10"/>
      <c r="M153" s="9"/>
      <c r="N153" s="11" t="str">
        <f>IF(OR(G153="",J153="",K153=""),"",(J153-G153)*K153*IF(L153="",1,L153)*IF(D153="Short",-1,1)-M153)</f>
        <v/>
      </c>
      <c r="O153" s="11" t="str">
        <f>IF(OR(G153="",H153="",K153=""),"",ABS(G153-H153)*K153*IF(L153="",1,L153))</f>
        <v/>
      </c>
      <c r="P153" s="12" t="str">
        <f>IF(OR(N153="",O153="",O153=0),"",N153/O153)</f>
        <v/>
      </c>
      <c r="Q153" s="13" t="str">
        <f>IF(OR(G153="",H153="",I153="",G153=H153),"",ABS(I153-G153)/ABS(G153-H153))</f>
        <v/>
      </c>
      <c r="R153" s="7"/>
      <c r="S153" s="7"/>
      <c r="T153" s="7"/>
      <c r="U153" s="14" t="str">
        <f>IF(C153="","",IF(COUNTIFS($A$2:$A$1001,A153,$C$2:$C$1001,C153,$N$2:$N$1001,N153)&gt;1,"Revisar",""))</f>
        <v/>
      </c>
    </row>
    <row r="154">
      <c r="A154" s="5"/>
      <c r="B154" s="6"/>
      <c r="C154" s="7"/>
      <c r="D154" s="7"/>
      <c r="E154" s="7"/>
      <c r="F154" s="7"/>
      <c r="G154" s="9"/>
      <c r="H154" s="9"/>
      <c r="I154" s="9"/>
      <c r="J154" s="9"/>
      <c r="K154" s="10"/>
      <c r="L154" s="10"/>
      <c r="M154" s="9"/>
      <c r="N154" s="11" t="str">
        <f>IF(OR(G154="",J154="",K154=""),"",(J154-G154)*K154*IF(L154="",1,L154)*IF(D154="Short",-1,1)-M154)</f>
        <v/>
      </c>
      <c r="O154" s="11" t="str">
        <f>IF(OR(G154="",H154="",K154=""),"",ABS(G154-H154)*K154*IF(L154="",1,L154))</f>
        <v/>
      </c>
      <c r="P154" s="12" t="str">
        <f>IF(OR(N154="",O154="",O154=0),"",N154/O154)</f>
        <v/>
      </c>
      <c r="Q154" s="13" t="str">
        <f>IF(OR(G154="",H154="",I154="",G154=H154),"",ABS(I154-G154)/ABS(G154-H154))</f>
        <v/>
      </c>
      <c r="R154" s="7"/>
      <c r="S154" s="7"/>
      <c r="T154" s="7"/>
      <c r="U154" s="14" t="str">
        <f>IF(C154="","",IF(COUNTIFS($A$2:$A$1001,A154,$C$2:$C$1001,C154,$N$2:$N$1001,N154)&gt;1,"Revisar",""))</f>
        <v/>
      </c>
    </row>
    <row r="155">
      <c r="A155" s="5"/>
      <c r="B155" s="6"/>
      <c r="C155" s="7"/>
      <c r="D155" s="7"/>
      <c r="E155" s="7"/>
      <c r="F155" s="7"/>
      <c r="G155" s="9"/>
      <c r="H155" s="9"/>
      <c r="I155" s="9"/>
      <c r="J155" s="9"/>
      <c r="K155" s="10"/>
      <c r="L155" s="10"/>
      <c r="M155" s="9"/>
      <c r="N155" s="11" t="str">
        <f>IF(OR(G155="",J155="",K155=""),"",(J155-G155)*K155*IF(L155="",1,L155)*IF(D155="Short",-1,1)-M155)</f>
        <v/>
      </c>
      <c r="O155" s="11" t="str">
        <f>IF(OR(G155="",H155="",K155=""),"",ABS(G155-H155)*K155*IF(L155="",1,L155))</f>
        <v/>
      </c>
      <c r="P155" s="12" t="str">
        <f>IF(OR(N155="",O155="",O155=0),"",N155/O155)</f>
        <v/>
      </c>
      <c r="Q155" s="13" t="str">
        <f>IF(OR(G155="",H155="",I155="",G155=H155),"",ABS(I155-G155)/ABS(G155-H155))</f>
        <v/>
      </c>
      <c r="R155" s="7"/>
      <c r="S155" s="7"/>
      <c r="T155" s="7"/>
      <c r="U155" s="14" t="str">
        <f>IF(C155="","",IF(COUNTIFS($A$2:$A$1001,A155,$C$2:$C$1001,C155,$N$2:$N$1001,N155)&gt;1,"Revisar",""))</f>
        <v/>
      </c>
    </row>
    <row r="156">
      <c r="A156" s="5"/>
      <c r="B156" s="6"/>
      <c r="C156" s="7"/>
      <c r="D156" s="7"/>
      <c r="E156" s="7"/>
      <c r="F156" s="7"/>
      <c r="G156" s="9"/>
      <c r="H156" s="9"/>
      <c r="I156" s="9"/>
      <c r="J156" s="9"/>
      <c r="K156" s="10"/>
      <c r="L156" s="10"/>
      <c r="M156" s="9"/>
      <c r="N156" s="11" t="str">
        <f>IF(OR(G156="",J156="",K156=""),"",(J156-G156)*K156*IF(L156="",1,L156)*IF(D156="Short",-1,1)-M156)</f>
        <v/>
      </c>
      <c r="O156" s="11" t="str">
        <f>IF(OR(G156="",H156="",K156=""),"",ABS(G156-H156)*K156*IF(L156="",1,L156))</f>
        <v/>
      </c>
      <c r="P156" s="12" t="str">
        <f>IF(OR(N156="",O156="",O156=0),"",N156/O156)</f>
        <v/>
      </c>
      <c r="Q156" s="13" t="str">
        <f>IF(OR(G156="",H156="",I156="",G156=H156),"",ABS(I156-G156)/ABS(G156-H156))</f>
        <v/>
      </c>
      <c r="R156" s="7"/>
      <c r="S156" s="7"/>
      <c r="T156" s="7"/>
      <c r="U156" s="14" t="str">
        <f>IF(C156="","",IF(COUNTIFS($A$2:$A$1001,A156,$C$2:$C$1001,C156,$N$2:$N$1001,N156)&gt;1,"Revisar",""))</f>
        <v/>
      </c>
    </row>
    <row r="157">
      <c r="A157" s="5"/>
      <c r="B157" s="6"/>
      <c r="C157" s="7"/>
      <c r="D157" s="7"/>
      <c r="E157" s="7"/>
      <c r="F157" s="7"/>
      <c r="G157" s="9"/>
      <c r="H157" s="9"/>
      <c r="I157" s="9"/>
      <c r="J157" s="9"/>
      <c r="K157" s="10"/>
      <c r="L157" s="10"/>
      <c r="M157" s="9"/>
      <c r="N157" s="11" t="str">
        <f>IF(OR(G157="",J157="",K157=""),"",(J157-G157)*K157*IF(L157="",1,L157)*IF(D157="Short",-1,1)-M157)</f>
        <v/>
      </c>
      <c r="O157" s="11" t="str">
        <f>IF(OR(G157="",H157="",K157=""),"",ABS(G157-H157)*K157*IF(L157="",1,L157))</f>
        <v/>
      </c>
      <c r="P157" s="12" t="str">
        <f>IF(OR(N157="",O157="",O157=0),"",N157/O157)</f>
        <v/>
      </c>
      <c r="Q157" s="13" t="str">
        <f>IF(OR(G157="",H157="",I157="",G157=H157),"",ABS(I157-G157)/ABS(G157-H157))</f>
        <v/>
      </c>
      <c r="R157" s="7"/>
      <c r="S157" s="7"/>
      <c r="T157" s="7"/>
      <c r="U157" s="14" t="str">
        <f>IF(C157="","",IF(COUNTIFS($A$2:$A$1001,A157,$C$2:$C$1001,C157,$N$2:$N$1001,N157)&gt;1,"Revisar",""))</f>
        <v/>
      </c>
    </row>
    <row r="158">
      <c r="A158" s="5"/>
      <c r="B158" s="6"/>
      <c r="C158" s="7"/>
      <c r="D158" s="7"/>
      <c r="E158" s="7"/>
      <c r="F158" s="7"/>
      <c r="G158" s="9"/>
      <c r="H158" s="9"/>
      <c r="I158" s="9"/>
      <c r="J158" s="9"/>
      <c r="K158" s="10"/>
      <c r="L158" s="10"/>
      <c r="M158" s="9"/>
      <c r="N158" s="11" t="str">
        <f>IF(OR(G158="",J158="",K158=""),"",(J158-G158)*K158*IF(L158="",1,L158)*IF(D158="Short",-1,1)-M158)</f>
        <v/>
      </c>
      <c r="O158" s="11" t="str">
        <f>IF(OR(G158="",H158="",K158=""),"",ABS(G158-H158)*K158*IF(L158="",1,L158))</f>
        <v/>
      </c>
      <c r="P158" s="12" t="str">
        <f>IF(OR(N158="",O158="",O158=0),"",N158/O158)</f>
        <v/>
      </c>
      <c r="Q158" s="13" t="str">
        <f>IF(OR(G158="",H158="",I158="",G158=H158),"",ABS(I158-G158)/ABS(G158-H158))</f>
        <v/>
      </c>
      <c r="R158" s="7"/>
      <c r="S158" s="7"/>
      <c r="T158" s="7"/>
      <c r="U158" s="14" t="str">
        <f>IF(C158="","",IF(COUNTIFS($A$2:$A$1001,A158,$C$2:$C$1001,C158,$N$2:$N$1001,N158)&gt;1,"Revisar",""))</f>
        <v/>
      </c>
    </row>
    <row r="159">
      <c r="A159" s="5"/>
      <c r="B159" s="6"/>
      <c r="C159" s="7"/>
      <c r="D159" s="7"/>
      <c r="E159" s="7"/>
      <c r="F159" s="7"/>
      <c r="G159" s="9"/>
      <c r="H159" s="9"/>
      <c r="I159" s="9"/>
      <c r="J159" s="9"/>
      <c r="K159" s="10"/>
      <c r="L159" s="10"/>
      <c r="M159" s="9"/>
      <c r="N159" s="11" t="str">
        <f>IF(OR(G159="",J159="",K159=""),"",(J159-G159)*K159*IF(L159="",1,L159)*IF(D159="Short",-1,1)-M159)</f>
        <v/>
      </c>
      <c r="O159" s="11" t="str">
        <f>IF(OR(G159="",H159="",K159=""),"",ABS(G159-H159)*K159*IF(L159="",1,L159))</f>
        <v/>
      </c>
      <c r="P159" s="12" t="str">
        <f>IF(OR(N159="",O159="",O159=0),"",N159/O159)</f>
        <v/>
      </c>
      <c r="Q159" s="13" t="str">
        <f>IF(OR(G159="",H159="",I159="",G159=H159),"",ABS(I159-G159)/ABS(G159-H159))</f>
        <v/>
      </c>
      <c r="R159" s="7"/>
      <c r="S159" s="7"/>
      <c r="T159" s="7"/>
      <c r="U159" s="14" t="str">
        <f>IF(C159="","",IF(COUNTIFS($A$2:$A$1001,A159,$C$2:$C$1001,C159,$N$2:$N$1001,N159)&gt;1,"Revisar",""))</f>
        <v/>
      </c>
    </row>
    <row r="160">
      <c r="A160" s="5"/>
      <c r="B160" s="6"/>
      <c r="C160" s="7"/>
      <c r="D160" s="7"/>
      <c r="E160" s="7"/>
      <c r="F160" s="7"/>
      <c r="G160" s="9"/>
      <c r="H160" s="9"/>
      <c r="I160" s="9"/>
      <c r="J160" s="9"/>
      <c r="K160" s="10"/>
      <c r="L160" s="10"/>
      <c r="M160" s="9"/>
      <c r="N160" s="11" t="str">
        <f>IF(OR(G160="",J160="",K160=""),"",(J160-G160)*K160*IF(L160="",1,L160)*IF(D160="Short",-1,1)-M160)</f>
        <v/>
      </c>
      <c r="O160" s="11" t="str">
        <f>IF(OR(G160="",H160="",K160=""),"",ABS(G160-H160)*K160*IF(L160="",1,L160))</f>
        <v/>
      </c>
      <c r="P160" s="12" t="str">
        <f>IF(OR(N160="",O160="",O160=0),"",N160/O160)</f>
        <v/>
      </c>
      <c r="Q160" s="13" t="str">
        <f>IF(OR(G160="",H160="",I160="",G160=H160),"",ABS(I160-G160)/ABS(G160-H160))</f>
        <v/>
      </c>
      <c r="R160" s="7"/>
      <c r="S160" s="7"/>
      <c r="T160" s="7"/>
      <c r="U160" s="14" t="str">
        <f>IF(C160="","",IF(COUNTIFS($A$2:$A$1001,A160,$C$2:$C$1001,C160,$N$2:$N$1001,N160)&gt;1,"Revisar",""))</f>
        <v/>
      </c>
    </row>
    <row r="161">
      <c r="A161" s="5"/>
      <c r="B161" s="6"/>
      <c r="C161" s="7"/>
      <c r="D161" s="7"/>
      <c r="E161" s="7"/>
      <c r="F161" s="7"/>
      <c r="G161" s="9"/>
      <c r="H161" s="9"/>
      <c r="I161" s="9"/>
      <c r="J161" s="9"/>
      <c r="K161" s="10"/>
      <c r="L161" s="10"/>
      <c r="M161" s="9"/>
      <c r="N161" s="11" t="str">
        <f>IF(OR(G161="",J161="",K161=""),"",(J161-G161)*K161*IF(L161="",1,L161)*IF(D161="Short",-1,1)-M161)</f>
        <v/>
      </c>
      <c r="O161" s="11" t="str">
        <f>IF(OR(G161="",H161="",K161=""),"",ABS(G161-H161)*K161*IF(L161="",1,L161))</f>
        <v/>
      </c>
      <c r="P161" s="12" t="str">
        <f>IF(OR(N161="",O161="",O161=0),"",N161/O161)</f>
        <v/>
      </c>
      <c r="Q161" s="13" t="str">
        <f>IF(OR(G161="",H161="",I161="",G161=H161),"",ABS(I161-G161)/ABS(G161-H161))</f>
        <v/>
      </c>
      <c r="R161" s="7"/>
      <c r="S161" s="7"/>
      <c r="T161" s="7"/>
      <c r="U161" s="14" t="str">
        <f>IF(C161="","",IF(COUNTIFS($A$2:$A$1001,A161,$C$2:$C$1001,C161,$N$2:$N$1001,N161)&gt;1,"Revisar",""))</f>
        <v/>
      </c>
    </row>
    <row r="162">
      <c r="A162" s="5"/>
      <c r="B162" s="6"/>
      <c r="C162" s="7"/>
      <c r="D162" s="7"/>
      <c r="E162" s="7"/>
      <c r="F162" s="7"/>
      <c r="G162" s="9"/>
      <c r="H162" s="9"/>
      <c r="I162" s="9"/>
      <c r="J162" s="9"/>
      <c r="K162" s="10"/>
      <c r="L162" s="10"/>
      <c r="M162" s="9"/>
      <c r="N162" s="11" t="str">
        <f>IF(OR(G162="",J162="",K162=""),"",(J162-G162)*K162*IF(L162="",1,L162)*IF(D162="Short",-1,1)-M162)</f>
        <v/>
      </c>
      <c r="O162" s="11" t="str">
        <f>IF(OR(G162="",H162="",K162=""),"",ABS(G162-H162)*K162*IF(L162="",1,L162))</f>
        <v/>
      </c>
      <c r="P162" s="12" t="str">
        <f>IF(OR(N162="",O162="",O162=0),"",N162/O162)</f>
        <v/>
      </c>
      <c r="Q162" s="13" t="str">
        <f>IF(OR(G162="",H162="",I162="",G162=H162),"",ABS(I162-G162)/ABS(G162-H162))</f>
        <v/>
      </c>
      <c r="R162" s="7"/>
      <c r="S162" s="7"/>
      <c r="T162" s="7"/>
      <c r="U162" s="14" t="str">
        <f>IF(C162="","",IF(COUNTIFS($A$2:$A$1001,A162,$C$2:$C$1001,C162,$N$2:$N$1001,N162)&gt;1,"Revisar",""))</f>
        <v/>
      </c>
    </row>
    <row r="163">
      <c r="A163" s="5"/>
      <c r="B163" s="6"/>
      <c r="C163" s="7"/>
      <c r="D163" s="7"/>
      <c r="E163" s="7"/>
      <c r="F163" s="7"/>
      <c r="G163" s="9"/>
      <c r="H163" s="9"/>
      <c r="I163" s="9"/>
      <c r="J163" s="9"/>
      <c r="K163" s="10"/>
      <c r="L163" s="10"/>
      <c r="M163" s="9"/>
      <c r="N163" s="11" t="str">
        <f>IF(OR(G163="",J163="",K163=""),"",(J163-G163)*K163*IF(L163="",1,L163)*IF(D163="Short",-1,1)-M163)</f>
        <v/>
      </c>
      <c r="O163" s="11" t="str">
        <f>IF(OR(G163="",H163="",K163=""),"",ABS(G163-H163)*K163*IF(L163="",1,L163))</f>
        <v/>
      </c>
      <c r="P163" s="12" t="str">
        <f>IF(OR(N163="",O163="",O163=0),"",N163/O163)</f>
        <v/>
      </c>
      <c r="Q163" s="13" t="str">
        <f>IF(OR(G163="",H163="",I163="",G163=H163),"",ABS(I163-G163)/ABS(G163-H163))</f>
        <v/>
      </c>
      <c r="R163" s="7"/>
      <c r="S163" s="7"/>
      <c r="T163" s="7"/>
      <c r="U163" s="14" t="str">
        <f>IF(C163="","",IF(COUNTIFS($A$2:$A$1001,A163,$C$2:$C$1001,C163,$N$2:$N$1001,N163)&gt;1,"Revisar",""))</f>
        <v/>
      </c>
    </row>
    <row r="164">
      <c r="A164" s="5"/>
      <c r="B164" s="6"/>
      <c r="C164" s="7"/>
      <c r="D164" s="7"/>
      <c r="E164" s="7"/>
      <c r="F164" s="7"/>
      <c r="G164" s="9"/>
      <c r="H164" s="9"/>
      <c r="I164" s="9"/>
      <c r="J164" s="9"/>
      <c r="K164" s="10"/>
      <c r="L164" s="10"/>
      <c r="M164" s="9"/>
      <c r="N164" s="11" t="str">
        <f>IF(OR(G164="",J164="",K164=""),"",(J164-G164)*K164*IF(L164="",1,L164)*IF(D164="Short",-1,1)-M164)</f>
        <v/>
      </c>
      <c r="O164" s="11" t="str">
        <f>IF(OR(G164="",H164="",K164=""),"",ABS(G164-H164)*K164*IF(L164="",1,L164))</f>
        <v/>
      </c>
      <c r="P164" s="12" t="str">
        <f>IF(OR(N164="",O164="",O164=0),"",N164/O164)</f>
        <v/>
      </c>
      <c r="Q164" s="13" t="str">
        <f>IF(OR(G164="",H164="",I164="",G164=H164),"",ABS(I164-G164)/ABS(G164-H164))</f>
        <v/>
      </c>
      <c r="R164" s="7"/>
      <c r="S164" s="7"/>
      <c r="T164" s="7"/>
      <c r="U164" s="14" t="str">
        <f>IF(C164="","",IF(COUNTIFS($A$2:$A$1001,A164,$C$2:$C$1001,C164,$N$2:$N$1001,N164)&gt;1,"Revisar",""))</f>
        <v/>
      </c>
    </row>
    <row r="165">
      <c r="A165" s="5"/>
      <c r="B165" s="6"/>
      <c r="C165" s="7"/>
      <c r="D165" s="7"/>
      <c r="E165" s="7"/>
      <c r="F165" s="7"/>
      <c r="G165" s="9"/>
      <c r="H165" s="9"/>
      <c r="I165" s="9"/>
      <c r="J165" s="9"/>
      <c r="K165" s="10"/>
      <c r="L165" s="10"/>
      <c r="M165" s="9"/>
      <c r="N165" s="11" t="str">
        <f>IF(OR(G165="",J165="",K165=""),"",(J165-G165)*K165*IF(L165="",1,L165)*IF(D165="Short",-1,1)-M165)</f>
        <v/>
      </c>
      <c r="O165" s="11" t="str">
        <f>IF(OR(G165="",H165="",K165=""),"",ABS(G165-H165)*K165*IF(L165="",1,L165))</f>
        <v/>
      </c>
      <c r="P165" s="12" t="str">
        <f>IF(OR(N165="",O165="",O165=0),"",N165/O165)</f>
        <v/>
      </c>
      <c r="Q165" s="13" t="str">
        <f>IF(OR(G165="",H165="",I165="",G165=H165),"",ABS(I165-G165)/ABS(G165-H165))</f>
        <v/>
      </c>
      <c r="R165" s="7"/>
      <c r="S165" s="7"/>
      <c r="T165" s="7"/>
      <c r="U165" s="14" t="str">
        <f>IF(C165="","",IF(COUNTIFS($A$2:$A$1001,A165,$C$2:$C$1001,C165,$N$2:$N$1001,N165)&gt;1,"Revisar",""))</f>
        <v/>
      </c>
    </row>
    <row r="166">
      <c r="A166" s="5"/>
      <c r="B166" s="6"/>
      <c r="C166" s="7"/>
      <c r="D166" s="7"/>
      <c r="E166" s="7"/>
      <c r="F166" s="7"/>
      <c r="G166" s="9"/>
      <c r="H166" s="9"/>
      <c r="I166" s="9"/>
      <c r="J166" s="9"/>
      <c r="K166" s="10"/>
      <c r="L166" s="10"/>
      <c r="M166" s="9"/>
      <c r="N166" s="11" t="str">
        <f>IF(OR(G166="",J166="",K166=""),"",(J166-G166)*K166*IF(L166="",1,L166)*IF(D166="Short",-1,1)-M166)</f>
        <v/>
      </c>
      <c r="O166" s="11" t="str">
        <f>IF(OR(G166="",H166="",K166=""),"",ABS(G166-H166)*K166*IF(L166="",1,L166))</f>
        <v/>
      </c>
      <c r="P166" s="12" t="str">
        <f>IF(OR(N166="",O166="",O166=0),"",N166/O166)</f>
        <v/>
      </c>
      <c r="Q166" s="13" t="str">
        <f>IF(OR(G166="",H166="",I166="",G166=H166),"",ABS(I166-G166)/ABS(G166-H166))</f>
        <v/>
      </c>
      <c r="R166" s="7"/>
      <c r="S166" s="7"/>
      <c r="T166" s="7"/>
      <c r="U166" s="14" t="str">
        <f>IF(C166="","",IF(COUNTIFS($A$2:$A$1001,A166,$C$2:$C$1001,C166,$N$2:$N$1001,N166)&gt;1,"Revisar",""))</f>
        <v/>
      </c>
    </row>
    <row r="167">
      <c r="A167" s="5"/>
      <c r="B167" s="6"/>
      <c r="C167" s="7"/>
      <c r="D167" s="7"/>
      <c r="E167" s="7"/>
      <c r="F167" s="7"/>
      <c r="G167" s="9"/>
      <c r="H167" s="9"/>
      <c r="I167" s="9"/>
      <c r="J167" s="9"/>
      <c r="K167" s="10"/>
      <c r="L167" s="10"/>
      <c r="M167" s="9"/>
      <c r="N167" s="11" t="str">
        <f>IF(OR(G167="",J167="",K167=""),"",(J167-G167)*K167*IF(L167="",1,L167)*IF(D167="Short",-1,1)-M167)</f>
        <v/>
      </c>
      <c r="O167" s="11" t="str">
        <f>IF(OR(G167="",H167="",K167=""),"",ABS(G167-H167)*K167*IF(L167="",1,L167))</f>
        <v/>
      </c>
      <c r="P167" s="12" t="str">
        <f>IF(OR(N167="",O167="",O167=0),"",N167/O167)</f>
        <v/>
      </c>
      <c r="Q167" s="13" t="str">
        <f>IF(OR(G167="",H167="",I167="",G167=H167),"",ABS(I167-G167)/ABS(G167-H167))</f>
        <v/>
      </c>
      <c r="R167" s="7"/>
      <c r="S167" s="7"/>
      <c r="T167" s="7"/>
      <c r="U167" s="14" t="str">
        <f>IF(C167="","",IF(COUNTIFS($A$2:$A$1001,A167,$C$2:$C$1001,C167,$N$2:$N$1001,N167)&gt;1,"Revisar",""))</f>
        <v/>
      </c>
    </row>
    <row r="168">
      <c r="A168" s="5"/>
      <c r="B168" s="6"/>
      <c r="C168" s="7"/>
      <c r="D168" s="7"/>
      <c r="E168" s="7"/>
      <c r="F168" s="7"/>
      <c r="G168" s="9"/>
      <c r="H168" s="9"/>
      <c r="I168" s="9"/>
      <c r="J168" s="9"/>
      <c r="K168" s="10"/>
      <c r="L168" s="10"/>
      <c r="M168" s="9"/>
      <c r="N168" s="11" t="str">
        <f>IF(OR(G168="",J168="",K168=""),"",(J168-G168)*K168*IF(L168="",1,L168)*IF(D168="Short",-1,1)-M168)</f>
        <v/>
      </c>
      <c r="O168" s="11" t="str">
        <f>IF(OR(G168="",H168="",K168=""),"",ABS(G168-H168)*K168*IF(L168="",1,L168))</f>
        <v/>
      </c>
      <c r="P168" s="12" t="str">
        <f>IF(OR(N168="",O168="",O168=0),"",N168/O168)</f>
        <v/>
      </c>
      <c r="Q168" s="13" t="str">
        <f>IF(OR(G168="",H168="",I168="",G168=H168),"",ABS(I168-G168)/ABS(G168-H168))</f>
        <v/>
      </c>
      <c r="R168" s="7"/>
      <c r="S168" s="7"/>
      <c r="T168" s="7"/>
      <c r="U168" s="14" t="str">
        <f>IF(C168="","",IF(COUNTIFS($A$2:$A$1001,A168,$C$2:$C$1001,C168,$N$2:$N$1001,N168)&gt;1,"Revisar",""))</f>
        <v/>
      </c>
    </row>
    <row r="169">
      <c r="A169" s="5"/>
      <c r="B169" s="6"/>
      <c r="C169" s="7"/>
      <c r="D169" s="7"/>
      <c r="E169" s="7"/>
      <c r="F169" s="7"/>
      <c r="G169" s="9"/>
      <c r="H169" s="9"/>
      <c r="I169" s="9"/>
      <c r="J169" s="9"/>
      <c r="K169" s="10"/>
      <c r="L169" s="10"/>
      <c r="M169" s="9"/>
      <c r="N169" s="11" t="str">
        <f>IF(OR(G169="",J169="",K169=""),"",(J169-G169)*K169*IF(L169="",1,L169)*IF(D169="Short",-1,1)-M169)</f>
        <v/>
      </c>
      <c r="O169" s="11" t="str">
        <f>IF(OR(G169="",H169="",K169=""),"",ABS(G169-H169)*K169*IF(L169="",1,L169))</f>
        <v/>
      </c>
      <c r="P169" s="12" t="str">
        <f>IF(OR(N169="",O169="",O169=0),"",N169/O169)</f>
        <v/>
      </c>
      <c r="Q169" s="13" t="str">
        <f>IF(OR(G169="",H169="",I169="",G169=H169),"",ABS(I169-G169)/ABS(G169-H169))</f>
        <v/>
      </c>
      <c r="R169" s="7"/>
      <c r="S169" s="7"/>
      <c r="T169" s="7"/>
      <c r="U169" s="14" t="str">
        <f>IF(C169="","",IF(COUNTIFS($A$2:$A$1001,A169,$C$2:$C$1001,C169,$N$2:$N$1001,N169)&gt;1,"Revisar",""))</f>
        <v/>
      </c>
    </row>
    <row r="170">
      <c r="A170" s="5"/>
      <c r="B170" s="6"/>
      <c r="C170" s="7"/>
      <c r="D170" s="7"/>
      <c r="E170" s="7"/>
      <c r="F170" s="7"/>
      <c r="G170" s="9"/>
      <c r="H170" s="9"/>
      <c r="I170" s="9"/>
      <c r="J170" s="9"/>
      <c r="K170" s="10"/>
      <c r="L170" s="10"/>
      <c r="M170" s="9"/>
      <c r="N170" s="11" t="str">
        <f>IF(OR(G170="",J170="",K170=""),"",(J170-G170)*K170*IF(L170="",1,L170)*IF(D170="Short",-1,1)-M170)</f>
        <v/>
      </c>
      <c r="O170" s="11" t="str">
        <f>IF(OR(G170="",H170="",K170=""),"",ABS(G170-H170)*K170*IF(L170="",1,L170))</f>
        <v/>
      </c>
      <c r="P170" s="12" t="str">
        <f>IF(OR(N170="",O170="",O170=0),"",N170/O170)</f>
        <v/>
      </c>
      <c r="Q170" s="13" t="str">
        <f>IF(OR(G170="",H170="",I170="",G170=H170),"",ABS(I170-G170)/ABS(G170-H170))</f>
        <v/>
      </c>
      <c r="R170" s="7"/>
      <c r="S170" s="7"/>
      <c r="T170" s="7"/>
      <c r="U170" s="14" t="str">
        <f>IF(C170="","",IF(COUNTIFS($A$2:$A$1001,A170,$C$2:$C$1001,C170,$N$2:$N$1001,N170)&gt;1,"Revisar",""))</f>
        <v/>
      </c>
    </row>
    <row r="171">
      <c r="A171" s="5"/>
      <c r="B171" s="6"/>
      <c r="C171" s="7"/>
      <c r="D171" s="7"/>
      <c r="E171" s="7"/>
      <c r="F171" s="7"/>
      <c r="G171" s="9"/>
      <c r="H171" s="9"/>
      <c r="I171" s="9"/>
      <c r="J171" s="9"/>
      <c r="K171" s="10"/>
      <c r="L171" s="10"/>
      <c r="M171" s="9"/>
      <c r="N171" s="11" t="str">
        <f>IF(OR(G171="",J171="",K171=""),"",(J171-G171)*K171*IF(L171="",1,L171)*IF(D171="Short",-1,1)-M171)</f>
        <v/>
      </c>
      <c r="O171" s="11" t="str">
        <f>IF(OR(G171="",H171="",K171=""),"",ABS(G171-H171)*K171*IF(L171="",1,L171))</f>
        <v/>
      </c>
      <c r="P171" s="12" t="str">
        <f>IF(OR(N171="",O171="",O171=0),"",N171/O171)</f>
        <v/>
      </c>
      <c r="Q171" s="13" t="str">
        <f>IF(OR(G171="",H171="",I171="",G171=H171),"",ABS(I171-G171)/ABS(G171-H171))</f>
        <v/>
      </c>
      <c r="R171" s="7"/>
      <c r="S171" s="7"/>
      <c r="T171" s="7"/>
      <c r="U171" s="14" t="str">
        <f>IF(C171="","",IF(COUNTIFS($A$2:$A$1001,A171,$C$2:$C$1001,C171,$N$2:$N$1001,N171)&gt;1,"Revisar",""))</f>
        <v/>
      </c>
    </row>
    <row r="172">
      <c r="A172" s="5"/>
      <c r="B172" s="6"/>
      <c r="C172" s="7"/>
      <c r="D172" s="7"/>
      <c r="E172" s="7"/>
      <c r="F172" s="7"/>
      <c r="G172" s="9"/>
      <c r="H172" s="9"/>
      <c r="I172" s="9"/>
      <c r="J172" s="9"/>
      <c r="K172" s="10"/>
      <c r="L172" s="10"/>
      <c r="M172" s="9"/>
      <c r="N172" s="11" t="str">
        <f>IF(OR(G172="",J172="",K172=""),"",(J172-G172)*K172*IF(L172="",1,L172)*IF(D172="Short",-1,1)-M172)</f>
        <v/>
      </c>
      <c r="O172" s="11" t="str">
        <f>IF(OR(G172="",H172="",K172=""),"",ABS(G172-H172)*K172*IF(L172="",1,L172))</f>
        <v/>
      </c>
      <c r="P172" s="12" t="str">
        <f>IF(OR(N172="",O172="",O172=0),"",N172/O172)</f>
        <v/>
      </c>
      <c r="Q172" s="13" t="str">
        <f>IF(OR(G172="",H172="",I172="",G172=H172),"",ABS(I172-G172)/ABS(G172-H172))</f>
        <v/>
      </c>
      <c r="R172" s="7"/>
      <c r="S172" s="7"/>
      <c r="T172" s="7"/>
      <c r="U172" s="14" t="str">
        <f>IF(C172="","",IF(COUNTIFS($A$2:$A$1001,A172,$C$2:$C$1001,C172,$N$2:$N$1001,N172)&gt;1,"Revisar",""))</f>
        <v/>
      </c>
    </row>
    <row r="173">
      <c r="A173" s="5"/>
      <c r="B173" s="6"/>
      <c r="C173" s="7"/>
      <c r="D173" s="7"/>
      <c r="E173" s="7"/>
      <c r="F173" s="7"/>
      <c r="G173" s="9"/>
      <c r="H173" s="9"/>
      <c r="I173" s="9"/>
      <c r="J173" s="9"/>
      <c r="K173" s="10"/>
      <c r="L173" s="10"/>
      <c r="M173" s="9"/>
      <c r="N173" s="11" t="str">
        <f>IF(OR(G173="",J173="",K173=""),"",(J173-G173)*K173*IF(L173="",1,L173)*IF(D173="Short",-1,1)-M173)</f>
        <v/>
      </c>
      <c r="O173" s="11" t="str">
        <f>IF(OR(G173="",H173="",K173=""),"",ABS(G173-H173)*K173*IF(L173="",1,L173))</f>
        <v/>
      </c>
      <c r="P173" s="12" t="str">
        <f>IF(OR(N173="",O173="",O173=0),"",N173/O173)</f>
        <v/>
      </c>
      <c r="Q173" s="13" t="str">
        <f>IF(OR(G173="",H173="",I173="",G173=H173),"",ABS(I173-G173)/ABS(G173-H173))</f>
        <v/>
      </c>
      <c r="R173" s="7"/>
      <c r="S173" s="7"/>
      <c r="T173" s="7"/>
      <c r="U173" s="14" t="str">
        <f>IF(C173="","",IF(COUNTIFS($A$2:$A$1001,A173,$C$2:$C$1001,C173,$N$2:$N$1001,N173)&gt;1,"Revisar",""))</f>
        <v/>
      </c>
    </row>
    <row r="174">
      <c r="A174" s="5"/>
      <c r="B174" s="6"/>
      <c r="C174" s="7"/>
      <c r="D174" s="7"/>
      <c r="E174" s="7"/>
      <c r="F174" s="7"/>
      <c r="G174" s="9"/>
      <c r="H174" s="9"/>
      <c r="I174" s="9"/>
      <c r="J174" s="9"/>
      <c r="K174" s="10"/>
      <c r="L174" s="10"/>
      <c r="M174" s="9"/>
      <c r="N174" s="11" t="str">
        <f>IF(OR(G174="",J174="",K174=""),"",(J174-G174)*K174*IF(L174="",1,L174)*IF(D174="Short",-1,1)-M174)</f>
        <v/>
      </c>
      <c r="O174" s="11" t="str">
        <f>IF(OR(G174="",H174="",K174=""),"",ABS(G174-H174)*K174*IF(L174="",1,L174))</f>
        <v/>
      </c>
      <c r="P174" s="12" t="str">
        <f>IF(OR(N174="",O174="",O174=0),"",N174/O174)</f>
        <v/>
      </c>
      <c r="Q174" s="13" t="str">
        <f>IF(OR(G174="",H174="",I174="",G174=H174),"",ABS(I174-G174)/ABS(G174-H174))</f>
        <v/>
      </c>
      <c r="R174" s="7"/>
      <c r="S174" s="7"/>
      <c r="T174" s="7"/>
      <c r="U174" s="14" t="str">
        <f>IF(C174="","",IF(COUNTIFS($A$2:$A$1001,A174,$C$2:$C$1001,C174,$N$2:$N$1001,N174)&gt;1,"Revisar",""))</f>
        <v/>
      </c>
    </row>
    <row r="175">
      <c r="A175" s="5"/>
      <c r="B175" s="6"/>
      <c r="C175" s="7"/>
      <c r="D175" s="7"/>
      <c r="E175" s="7"/>
      <c r="F175" s="7"/>
      <c r="G175" s="9"/>
      <c r="H175" s="9"/>
      <c r="I175" s="9"/>
      <c r="J175" s="9"/>
      <c r="K175" s="10"/>
      <c r="L175" s="10"/>
      <c r="M175" s="9"/>
      <c r="N175" s="11" t="str">
        <f>IF(OR(G175="",J175="",K175=""),"",(J175-G175)*K175*IF(L175="",1,L175)*IF(D175="Short",-1,1)-M175)</f>
        <v/>
      </c>
      <c r="O175" s="11" t="str">
        <f>IF(OR(G175="",H175="",K175=""),"",ABS(G175-H175)*K175*IF(L175="",1,L175))</f>
        <v/>
      </c>
      <c r="P175" s="12" t="str">
        <f>IF(OR(N175="",O175="",O175=0),"",N175/O175)</f>
        <v/>
      </c>
      <c r="Q175" s="13" t="str">
        <f>IF(OR(G175="",H175="",I175="",G175=H175),"",ABS(I175-G175)/ABS(G175-H175))</f>
        <v/>
      </c>
      <c r="R175" s="7"/>
      <c r="S175" s="7"/>
      <c r="T175" s="7"/>
      <c r="U175" s="14" t="str">
        <f>IF(C175="","",IF(COUNTIFS($A$2:$A$1001,A175,$C$2:$C$1001,C175,$N$2:$N$1001,N175)&gt;1,"Revisar",""))</f>
        <v/>
      </c>
    </row>
    <row r="176">
      <c r="A176" s="5"/>
      <c r="B176" s="6"/>
      <c r="C176" s="7"/>
      <c r="D176" s="7"/>
      <c r="E176" s="7"/>
      <c r="F176" s="7"/>
      <c r="G176" s="9"/>
      <c r="H176" s="9"/>
      <c r="I176" s="9"/>
      <c r="J176" s="9"/>
      <c r="K176" s="10"/>
      <c r="L176" s="10"/>
      <c r="M176" s="9"/>
      <c r="N176" s="11" t="str">
        <f>IF(OR(G176="",J176="",K176=""),"",(J176-G176)*K176*IF(L176="",1,L176)*IF(D176="Short",-1,1)-M176)</f>
        <v/>
      </c>
      <c r="O176" s="11" t="str">
        <f>IF(OR(G176="",H176="",K176=""),"",ABS(G176-H176)*K176*IF(L176="",1,L176))</f>
        <v/>
      </c>
      <c r="P176" s="12" t="str">
        <f>IF(OR(N176="",O176="",O176=0),"",N176/O176)</f>
        <v/>
      </c>
      <c r="Q176" s="13" t="str">
        <f>IF(OR(G176="",H176="",I176="",G176=H176),"",ABS(I176-G176)/ABS(G176-H176))</f>
        <v/>
      </c>
      <c r="R176" s="7"/>
      <c r="S176" s="7"/>
      <c r="T176" s="7"/>
      <c r="U176" s="14" t="str">
        <f>IF(C176="","",IF(COUNTIFS($A$2:$A$1001,A176,$C$2:$C$1001,C176,$N$2:$N$1001,N176)&gt;1,"Revisar",""))</f>
        <v/>
      </c>
    </row>
    <row r="177">
      <c r="A177" s="5"/>
      <c r="B177" s="6"/>
      <c r="C177" s="7"/>
      <c r="D177" s="7"/>
      <c r="E177" s="7"/>
      <c r="F177" s="7"/>
      <c r="G177" s="9"/>
      <c r="H177" s="9"/>
      <c r="I177" s="9"/>
      <c r="J177" s="9"/>
      <c r="K177" s="10"/>
      <c r="L177" s="10"/>
      <c r="M177" s="9"/>
      <c r="N177" s="11" t="str">
        <f>IF(OR(G177="",J177="",K177=""),"",(J177-G177)*K177*IF(L177="",1,L177)*IF(D177="Short",-1,1)-M177)</f>
        <v/>
      </c>
      <c r="O177" s="11" t="str">
        <f>IF(OR(G177="",H177="",K177=""),"",ABS(G177-H177)*K177*IF(L177="",1,L177))</f>
        <v/>
      </c>
      <c r="P177" s="12" t="str">
        <f>IF(OR(N177="",O177="",O177=0),"",N177/O177)</f>
        <v/>
      </c>
      <c r="Q177" s="13" t="str">
        <f>IF(OR(G177="",H177="",I177="",G177=H177),"",ABS(I177-G177)/ABS(G177-H177))</f>
        <v/>
      </c>
      <c r="R177" s="7"/>
      <c r="S177" s="7"/>
      <c r="T177" s="7"/>
      <c r="U177" s="14" t="str">
        <f>IF(C177="","",IF(COUNTIFS($A$2:$A$1001,A177,$C$2:$C$1001,C177,$N$2:$N$1001,N177)&gt;1,"Revisar",""))</f>
        <v/>
      </c>
    </row>
    <row r="178">
      <c r="A178" s="5"/>
      <c r="B178" s="6"/>
      <c r="C178" s="7"/>
      <c r="D178" s="7"/>
      <c r="E178" s="7"/>
      <c r="F178" s="7"/>
      <c r="G178" s="9"/>
      <c r="H178" s="9"/>
      <c r="I178" s="9"/>
      <c r="J178" s="9"/>
      <c r="K178" s="10"/>
      <c r="L178" s="10"/>
      <c r="M178" s="9"/>
      <c r="N178" s="11" t="str">
        <f>IF(OR(G178="",J178="",K178=""),"",(J178-G178)*K178*IF(L178="",1,L178)*IF(D178="Short",-1,1)-M178)</f>
        <v/>
      </c>
      <c r="O178" s="11" t="str">
        <f>IF(OR(G178="",H178="",K178=""),"",ABS(G178-H178)*K178*IF(L178="",1,L178))</f>
        <v/>
      </c>
      <c r="P178" s="12" t="str">
        <f>IF(OR(N178="",O178="",O178=0),"",N178/O178)</f>
        <v/>
      </c>
      <c r="Q178" s="13" t="str">
        <f>IF(OR(G178="",H178="",I178="",G178=H178),"",ABS(I178-G178)/ABS(G178-H178))</f>
        <v/>
      </c>
      <c r="R178" s="7"/>
      <c r="S178" s="7"/>
      <c r="T178" s="7"/>
      <c r="U178" s="14" t="str">
        <f>IF(C178="","",IF(COUNTIFS($A$2:$A$1001,A178,$C$2:$C$1001,C178,$N$2:$N$1001,N178)&gt;1,"Revisar",""))</f>
        <v/>
      </c>
    </row>
    <row r="179">
      <c r="A179" s="5"/>
      <c r="B179" s="6"/>
      <c r="C179" s="7"/>
      <c r="D179" s="7"/>
      <c r="E179" s="7"/>
      <c r="F179" s="7"/>
      <c r="G179" s="9"/>
      <c r="H179" s="9"/>
      <c r="I179" s="9"/>
      <c r="J179" s="9"/>
      <c r="K179" s="10"/>
      <c r="L179" s="10"/>
      <c r="M179" s="9"/>
      <c r="N179" s="11" t="str">
        <f>IF(OR(G179="",J179="",K179=""),"",(J179-G179)*K179*IF(L179="",1,L179)*IF(D179="Short",-1,1)-M179)</f>
        <v/>
      </c>
      <c r="O179" s="11" t="str">
        <f>IF(OR(G179="",H179="",K179=""),"",ABS(G179-H179)*K179*IF(L179="",1,L179))</f>
        <v/>
      </c>
      <c r="P179" s="12" t="str">
        <f>IF(OR(N179="",O179="",O179=0),"",N179/O179)</f>
        <v/>
      </c>
      <c r="Q179" s="13" t="str">
        <f>IF(OR(G179="",H179="",I179="",G179=H179),"",ABS(I179-G179)/ABS(G179-H179))</f>
        <v/>
      </c>
      <c r="R179" s="7"/>
      <c r="S179" s="7"/>
      <c r="T179" s="7"/>
      <c r="U179" s="14" t="str">
        <f>IF(C179="","",IF(COUNTIFS($A$2:$A$1001,A179,$C$2:$C$1001,C179,$N$2:$N$1001,N179)&gt;1,"Revisar",""))</f>
        <v/>
      </c>
    </row>
    <row r="180">
      <c r="A180" s="5"/>
      <c r="B180" s="6"/>
      <c r="C180" s="7"/>
      <c r="D180" s="7"/>
      <c r="E180" s="7"/>
      <c r="F180" s="7"/>
      <c r="G180" s="9"/>
      <c r="H180" s="9"/>
      <c r="I180" s="9"/>
      <c r="J180" s="9"/>
      <c r="K180" s="10"/>
      <c r="L180" s="10"/>
      <c r="M180" s="9"/>
      <c r="N180" s="11" t="str">
        <f>IF(OR(G180="",J180="",K180=""),"",(J180-G180)*K180*IF(L180="",1,L180)*IF(D180="Short",-1,1)-M180)</f>
        <v/>
      </c>
      <c r="O180" s="11" t="str">
        <f>IF(OR(G180="",H180="",K180=""),"",ABS(G180-H180)*K180*IF(L180="",1,L180))</f>
        <v/>
      </c>
      <c r="P180" s="12" t="str">
        <f>IF(OR(N180="",O180="",O180=0),"",N180/O180)</f>
        <v/>
      </c>
      <c r="Q180" s="13" t="str">
        <f>IF(OR(G180="",H180="",I180="",G180=H180),"",ABS(I180-G180)/ABS(G180-H180))</f>
        <v/>
      </c>
      <c r="R180" s="7"/>
      <c r="S180" s="7"/>
      <c r="T180" s="7"/>
      <c r="U180" s="14" t="str">
        <f>IF(C180="","",IF(COUNTIFS($A$2:$A$1001,A180,$C$2:$C$1001,C180,$N$2:$N$1001,N180)&gt;1,"Revisar",""))</f>
        <v/>
      </c>
    </row>
    <row r="181">
      <c r="A181" s="5"/>
      <c r="B181" s="6"/>
      <c r="C181" s="7"/>
      <c r="D181" s="7"/>
      <c r="E181" s="7"/>
      <c r="F181" s="7"/>
      <c r="G181" s="9"/>
      <c r="H181" s="9"/>
      <c r="I181" s="9"/>
      <c r="J181" s="9"/>
      <c r="K181" s="10"/>
      <c r="L181" s="10"/>
      <c r="M181" s="9"/>
      <c r="N181" s="11" t="str">
        <f>IF(OR(G181="",J181="",K181=""),"",(J181-G181)*K181*IF(L181="",1,L181)*IF(D181="Short",-1,1)-M181)</f>
        <v/>
      </c>
      <c r="O181" s="11" t="str">
        <f>IF(OR(G181="",H181="",K181=""),"",ABS(G181-H181)*K181*IF(L181="",1,L181))</f>
        <v/>
      </c>
      <c r="P181" s="12" t="str">
        <f>IF(OR(N181="",O181="",O181=0),"",N181/O181)</f>
        <v/>
      </c>
      <c r="Q181" s="13" t="str">
        <f>IF(OR(G181="",H181="",I181="",G181=H181),"",ABS(I181-G181)/ABS(G181-H181))</f>
        <v/>
      </c>
      <c r="R181" s="7"/>
      <c r="S181" s="7"/>
      <c r="T181" s="7"/>
      <c r="U181" s="14" t="str">
        <f>IF(C181="","",IF(COUNTIFS($A$2:$A$1001,A181,$C$2:$C$1001,C181,$N$2:$N$1001,N181)&gt;1,"Revisar",""))</f>
        <v/>
      </c>
    </row>
    <row r="182">
      <c r="A182" s="5"/>
      <c r="B182" s="6"/>
      <c r="C182" s="7"/>
      <c r="D182" s="7"/>
      <c r="E182" s="7"/>
      <c r="F182" s="7"/>
      <c r="G182" s="9"/>
      <c r="H182" s="9"/>
      <c r="I182" s="9"/>
      <c r="J182" s="9"/>
      <c r="K182" s="10"/>
      <c r="L182" s="10"/>
      <c r="M182" s="9"/>
      <c r="N182" s="11" t="str">
        <f>IF(OR(G182="",J182="",K182=""),"",(J182-G182)*K182*IF(L182="",1,L182)*IF(D182="Short",-1,1)-M182)</f>
        <v/>
      </c>
      <c r="O182" s="11" t="str">
        <f>IF(OR(G182="",H182="",K182=""),"",ABS(G182-H182)*K182*IF(L182="",1,L182))</f>
        <v/>
      </c>
      <c r="P182" s="12" t="str">
        <f>IF(OR(N182="",O182="",O182=0),"",N182/O182)</f>
        <v/>
      </c>
      <c r="Q182" s="13" t="str">
        <f>IF(OR(G182="",H182="",I182="",G182=H182),"",ABS(I182-G182)/ABS(G182-H182))</f>
        <v/>
      </c>
      <c r="R182" s="7"/>
      <c r="S182" s="7"/>
      <c r="T182" s="7"/>
      <c r="U182" s="14" t="str">
        <f>IF(C182="","",IF(COUNTIFS($A$2:$A$1001,A182,$C$2:$C$1001,C182,$N$2:$N$1001,N182)&gt;1,"Revisar",""))</f>
        <v/>
      </c>
    </row>
    <row r="183">
      <c r="A183" s="5"/>
      <c r="B183" s="6"/>
      <c r="C183" s="7"/>
      <c r="D183" s="7"/>
      <c r="E183" s="7"/>
      <c r="F183" s="7"/>
      <c r="G183" s="9"/>
      <c r="H183" s="9"/>
      <c r="I183" s="9"/>
      <c r="J183" s="9"/>
      <c r="K183" s="10"/>
      <c r="L183" s="10"/>
      <c r="M183" s="9"/>
      <c r="N183" s="11" t="str">
        <f>IF(OR(G183="",J183="",K183=""),"",(J183-G183)*K183*IF(L183="",1,L183)*IF(D183="Short",-1,1)-M183)</f>
        <v/>
      </c>
      <c r="O183" s="11" t="str">
        <f>IF(OR(G183="",H183="",K183=""),"",ABS(G183-H183)*K183*IF(L183="",1,L183))</f>
        <v/>
      </c>
      <c r="P183" s="12" t="str">
        <f>IF(OR(N183="",O183="",O183=0),"",N183/O183)</f>
        <v/>
      </c>
      <c r="Q183" s="13" t="str">
        <f>IF(OR(G183="",H183="",I183="",G183=H183),"",ABS(I183-G183)/ABS(G183-H183))</f>
        <v/>
      </c>
      <c r="R183" s="7"/>
      <c r="S183" s="7"/>
      <c r="T183" s="7"/>
      <c r="U183" s="14" t="str">
        <f>IF(C183="","",IF(COUNTIFS($A$2:$A$1001,A183,$C$2:$C$1001,C183,$N$2:$N$1001,N183)&gt;1,"Revisar",""))</f>
        <v/>
      </c>
    </row>
    <row r="184">
      <c r="A184" s="5"/>
      <c r="B184" s="6"/>
      <c r="C184" s="7"/>
      <c r="D184" s="7"/>
      <c r="E184" s="7"/>
      <c r="F184" s="7"/>
      <c r="G184" s="9"/>
      <c r="H184" s="9"/>
      <c r="I184" s="9"/>
      <c r="J184" s="9"/>
      <c r="K184" s="10"/>
      <c r="L184" s="10"/>
      <c r="M184" s="9"/>
      <c r="N184" s="11" t="str">
        <f>IF(OR(G184="",J184="",K184=""),"",(J184-G184)*K184*IF(L184="",1,L184)*IF(D184="Short",-1,1)-M184)</f>
        <v/>
      </c>
      <c r="O184" s="11" t="str">
        <f>IF(OR(G184="",H184="",K184=""),"",ABS(G184-H184)*K184*IF(L184="",1,L184))</f>
        <v/>
      </c>
      <c r="P184" s="12" t="str">
        <f>IF(OR(N184="",O184="",O184=0),"",N184/O184)</f>
        <v/>
      </c>
      <c r="Q184" s="13" t="str">
        <f>IF(OR(G184="",H184="",I184="",G184=H184),"",ABS(I184-G184)/ABS(G184-H184))</f>
        <v/>
      </c>
      <c r="R184" s="7"/>
      <c r="S184" s="7"/>
      <c r="T184" s="7"/>
      <c r="U184" s="14" t="str">
        <f>IF(C184="","",IF(COUNTIFS($A$2:$A$1001,A184,$C$2:$C$1001,C184,$N$2:$N$1001,N184)&gt;1,"Revisar",""))</f>
        <v/>
      </c>
    </row>
    <row r="185">
      <c r="A185" s="5"/>
      <c r="B185" s="6"/>
      <c r="C185" s="7"/>
      <c r="D185" s="7"/>
      <c r="E185" s="7"/>
      <c r="F185" s="7"/>
      <c r="G185" s="9"/>
      <c r="H185" s="9"/>
      <c r="I185" s="9"/>
      <c r="J185" s="9"/>
      <c r="K185" s="10"/>
      <c r="L185" s="10"/>
      <c r="M185" s="9"/>
      <c r="N185" s="11" t="str">
        <f>IF(OR(G185="",J185="",K185=""),"",(J185-G185)*K185*IF(L185="",1,L185)*IF(D185="Short",-1,1)-M185)</f>
        <v/>
      </c>
      <c r="O185" s="11" t="str">
        <f>IF(OR(G185="",H185="",K185=""),"",ABS(G185-H185)*K185*IF(L185="",1,L185))</f>
        <v/>
      </c>
      <c r="P185" s="12" t="str">
        <f>IF(OR(N185="",O185="",O185=0),"",N185/O185)</f>
        <v/>
      </c>
      <c r="Q185" s="13" t="str">
        <f>IF(OR(G185="",H185="",I185="",G185=H185),"",ABS(I185-G185)/ABS(G185-H185))</f>
        <v/>
      </c>
      <c r="R185" s="7"/>
      <c r="S185" s="7"/>
      <c r="T185" s="7"/>
      <c r="U185" s="14" t="str">
        <f>IF(C185="","",IF(COUNTIFS($A$2:$A$1001,A185,$C$2:$C$1001,C185,$N$2:$N$1001,N185)&gt;1,"Revisar",""))</f>
        <v/>
      </c>
    </row>
    <row r="186">
      <c r="A186" s="5"/>
      <c r="B186" s="6"/>
      <c r="C186" s="7"/>
      <c r="D186" s="7"/>
      <c r="E186" s="7"/>
      <c r="F186" s="7"/>
      <c r="G186" s="9"/>
      <c r="H186" s="9"/>
      <c r="I186" s="9"/>
      <c r="J186" s="9"/>
      <c r="K186" s="10"/>
      <c r="L186" s="10"/>
      <c r="M186" s="9"/>
      <c r="N186" s="11" t="str">
        <f>IF(OR(G186="",J186="",K186=""),"",(J186-G186)*K186*IF(L186="",1,L186)*IF(D186="Short",-1,1)-M186)</f>
        <v/>
      </c>
      <c r="O186" s="11" t="str">
        <f>IF(OR(G186="",H186="",K186=""),"",ABS(G186-H186)*K186*IF(L186="",1,L186))</f>
        <v/>
      </c>
      <c r="P186" s="12" t="str">
        <f>IF(OR(N186="",O186="",O186=0),"",N186/O186)</f>
        <v/>
      </c>
      <c r="Q186" s="13" t="str">
        <f>IF(OR(G186="",H186="",I186="",G186=H186),"",ABS(I186-G186)/ABS(G186-H186))</f>
        <v/>
      </c>
      <c r="R186" s="7"/>
      <c r="S186" s="7"/>
      <c r="T186" s="7"/>
      <c r="U186" s="14" t="str">
        <f>IF(C186="","",IF(COUNTIFS($A$2:$A$1001,A186,$C$2:$C$1001,C186,$N$2:$N$1001,N186)&gt;1,"Revisar",""))</f>
        <v/>
      </c>
    </row>
    <row r="187">
      <c r="A187" s="5"/>
      <c r="B187" s="6"/>
      <c r="C187" s="7"/>
      <c r="D187" s="7"/>
      <c r="E187" s="7"/>
      <c r="F187" s="7"/>
      <c r="G187" s="9"/>
      <c r="H187" s="9"/>
      <c r="I187" s="9"/>
      <c r="J187" s="9"/>
      <c r="K187" s="10"/>
      <c r="L187" s="10"/>
      <c r="M187" s="9"/>
      <c r="N187" s="11" t="str">
        <f>IF(OR(G187="",J187="",K187=""),"",(J187-G187)*K187*IF(L187="",1,L187)*IF(D187="Short",-1,1)-M187)</f>
        <v/>
      </c>
      <c r="O187" s="11" t="str">
        <f>IF(OR(G187="",H187="",K187=""),"",ABS(G187-H187)*K187*IF(L187="",1,L187))</f>
        <v/>
      </c>
      <c r="P187" s="12" t="str">
        <f>IF(OR(N187="",O187="",O187=0),"",N187/O187)</f>
        <v/>
      </c>
      <c r="Q187" s="13" t="str">
        <f>IF(OR(G187="",H187="",I187="",G187=H187),"",ABS(I187-G187)/ABS(G187-H187))</f>
        <v/>
      </c>
      <c r="R187" s="7"/>
      <c r="S187" s="7"/>
      <c r="T187" s="7"/>
      <c r="U187" s="14" t="str">
        <f>IF(C187="","",IF(COUNTIFS($A$2:$A$1001,A187,$C$2:$C$1001,C187,$N$2:$N$1001,N187)&gt;1,"Revisar",""))</f>
        <v/>
      </c>
    </row>
    <row r="188">
      <c r="A188" s="5"/>
      <c r="B188" s="6"/>
      <c r="C188" s="7"/>
      <c r="D188" s="7"/>
      <c r="E188" s="7"/>
      <c r="F188" s="7"/>
      <c r="G188" s="9"/>
      <c r="H188" s="9"/>
      <c r="I188" s="9"/>
      <c r="J188" s="9"/>
      <c r="K188" s="10"/>
      <c r="L188" s="10"/>
      <c r="M188" s="9"/>
      <c r="N188" s="11" t="str">
        <f>IF(OR(G188="",J188="",K188=""),"",(J188-G188)*K188*IF(L188="",1,L188)*IF(D188="Short",-1,1)-M188)</f>
        <v/>
      </c>
      <c r="O188" s="11" t="str">
        <f>IF(OR(G188="",H188="",K188=""),"",ABS(G188-H188)*K188*IF(L188="",1,L188))</f>
        <v/>
      </c>
      <c r="P188" s="12" t="str">
        <f>IF(OR(N188="",O188="",O188=0),"",N188/O188)</f>
        <v/>
      </c>
      <c r="Q188" s="13" t="str">
        <f>IF(OR(G188="",H188="",I188="",G188=H188),"",ABS(I188-G188)/ABS(G188-H188))</f>
        <v/>
      </c>
      <c r="R188" s="7"/>
      <c r="S188" s="7"/>
      <c r="T188" s="7"/>
      <c r="U188" s="14" t="str">
        <f>IF(C188="","",IF(COUNTIFS($A$2:$A$1001,A188,$C$2:$C$1001,C188,$N$2:$N$1001,N188)&gt;1,"Revisar",""))</f>
        <v/>
      </c>
    </row>
    <row r="189">
      <c r="A189" s="5"/>
      <c r="B189" s="6"/>
      <c r="C189" s="7"/>
      <c r="D189" s="7"/>
      <c r="E189" s="7"/>
      <c r="F189" s="7"/>
      <c r="G189" s="9"/>
      <c r="H189" s="9"/>
      <c r="I189" s="9"/>
      <c r="J189" s="9"/>
      <c r="K189" s="10"/>
      <c r="L189" s="10"/>
      <c r="M189" s="9"/>
      <c r="N189" s="11" t="str">
        <f>IF(OR(G189="",J189="",K189=""),"",(J189-G189)*K189*IF(L189="",1,L189)*IF(D189="Short",-1,1)-M189)</f>
        <v/>
      </c>
      <c r="O189" s="11" t="str">
        <f>IF(OR(G189="",H189="",K189=""),"",ABS(G189-H189)*K189*IF(L189="",1,L189))</f>
        <v/>
      </c>
      <c r="P189" s="12" t="str">
        <f>IF(OR(N189="",O189="",O189=0),"",N189/O189)</f>
        <v/>
      </c>
      <c r="Q189" s="13" t="str">
        <f>IF(OR(G189="",H189="",I189="",G189=H189),"",ABS(I189-G189)/ABS(G189-H189))</f>
        <v/>
      </c>
      <c r="R189" s="7"/>
      <c r="S189" s="7"/>
      <c r="T189" s="7"/>
      <c r="U189" s="14" t="str">
        <f>IF(C189="","",IF(COUNTIFS($A$2:$A$1001,A189,$C$2:$C$1001,C189,$N$2:$N$1001,N189)&gt;1,"Revisar",""))</f>
        <v/>
      </c>
    </row>
    <row r="190">
      <c r="A190" s="5"/>
      <c r="B190" s="6"/>
      <c r="C190" s="7"/>
      <c r="D190" s="7"/>
      <c r="E190" s="7"/>
      <c r="F190" s="7"/>
      <c r="G190" s="9"/>
      <c r="H190" s="9"/>
      <c r="I190" s="9"/>
      <c r="J190" s="9"/>
      <c r="K190" s="10"/>
      <c r="L190" s="10"/>
      <c r="M190" s="9"/>
      <c r="N190" s="11" t="str">
        <f>IF(OR(G190="",J190="",K190=""),"",(J190-G190)*K190*IF(L190="",1,L190)*IF(D190="Short",-1,1)-M190)</f>
        <v/>
      </c>
      <c r="O190" s="11" t="str">
        <f>IF(OR(G190="",H190="",K190=""),"",ABS(G190-H190)*K190*IF(L190="",1,L190))</f>
        <v/>
      </c>
      <c r="P190" s="12" t="str">
        <f>IF(OR(N190="",O190="",O190=0),"",N190/O190)</f>
        <v/>
      </c>
      <c r="Q190" s="13" t="str">
        <f>IF(OR(G190="",H190="",I190="",G190=H190),"",ABS(I190-G190)/ABS(G190-H190))</f>
        <v/>
      </c>
      <c r="R190" s="7"/>
      <c r="S190" s="7"/>
      <c r="T190" s="7"/>
      <c r="U190" s="14" t="str">
        <f>IF(C190="","",IF(COUNTIFS($A$2:$A$1001,A190,$C$2:$C$1001,C190,$N$2:$N$1001,N190)&gt;1,"Revisar",""))</f>
        <v/>
      </c>
    </row>
    <row r="191">
      <c r="A191" s="5"/>
      <c r="B191" s="6"/>
      <c r="C191" s="7"/>
      <c r="D191" s="7"/>
      <c r="E191" s="7"/>
      <c r="F191" s="7"/>
      <c r="G191" s="9"/>
      <c r="H191" s="9"/>
      <c r="I191" s="9"/>
      <c r="J191" s="9"/>
      <c r="K191" s="10"/>
      <c r="L191" s="10"/>
      <c r="M191" s="9"/>
      <c r="N191" s="11" t="str">
        <f>IF(OR(G191="",J191="",K191=""),"",(J191-G191)*K191*IF(L191="",1,L191)*IF(D191="Short",-1,1)-M191)</f>
        <v/>
      </c>
      <c r="O191" s="11" t="str">
        <f>IF(OR(G191="",H191="",K191=""),"",ABS(G191-H191)*K191*IF(L191="",1,L191))</f>
        <v/>
      </c>
      <c r="P191" s="12" t="str">
        <f>IF(OR(N191="",O191="",O191=0),"",N191/O191)</f>
        <v/>
      </c>
      <c r="Q191" s="13" t="str">
        <f>IF(OR(G191="",H191="",I191="",G191=H191),"",ABS(I191-G191)/ABS(G191-H191))</f>
        <v/>
      </c>
      <c r="R191" s="7"/>
      <c r="S191" s="7"/>
      <c r="T191" s="7"/>
      <c r="U191" s="14" t="str">
        <f>IF(C191="","",IF(COUNTIFS($A$2:$A$1001,A191,$C$2:$C$1001,C191,$N$2:$N$1001,N191)&gt;1,"Revisar",""))</f>
        <v/>
      </c>
    </row>
    <row r="192">
      <c r="A192" s="5"/>
      <c r="B192" s="6"/>
      <c r="C192" s="7"/>
      <c r="D192" s="7"/>
      <c r="E192" s="7"/>
      <c r="F192" s="7"/>
      <c r="G192" s="9"/>
      <c r="H192" s="9"/>
      <c r="I192" s="9"/>
      <c r="J192" s="9"/>
      <c r="K192" s="10"/>
      <c r="L192" s="10"/>
      <c r="M192" s="9"/>
      <c r="N192" s="11" t="str">
        <f>IF(OR(G192="",J192="",K192=""),"",(J192-G192)*K192*IF(L192="",1,L192)*IF(D192="Short",-1,1)-M192)</f>
        <v/>
      </c>
      <c r="O192" s="11" t="str">
        <f>IF(OR(G192="",H192="",K192=""),"",ABS(G192-H192)*K192*IF(L192="",1,L192))</f>
        <v/>
      </c>
      <c r="P192" s="12" t="str">
        <f>IF(OR(N192="",O192="",O192=0),"",N192/O192)</f>
        <v/>
      </c>
      <c r="Q192" s="13" t="str">
        <f>IF(OR(G192="",H192="",I192="",G192=H192),"",ABS(I192-G192)/ABS(G192-H192))</f>
        <v/>
      </c>
      <c r="R192" s="7"/>
      <c r="S192" s="7"/>
      <c r="T192" s="7"/>
      <c r="U192" s="14" t="str">
        <f>IF(C192="","",IF(COUNTIFS($A$2:$A$1001,A192,$C$2:$C$1001,C192,$N$2:$N$1001,N192)&gt;1,"Revisar",""))</f>
        <v/>
      </c>
    </row>
    <row r="193">
      <c r="A193" s="5"/>
      <c r="B193" s="6"/>
      <c r="C193" s="7"/>
      <c r="D193" s="7"/>
      <c r="E193" s="7"/>
      <c r="F193" s="7"/>
      <c r="G193" s="9"/>
      <c r="H193" s="9"/>
      <c r="I193" s="9"/>
      <c r="J193" s="9"/>
      <c r="K193" s="10"/>
      <c r="L193" s="10"/>
      <c r="M193" s="9"/>
      <c r="N193" s="11" t="str">
        <f>IF(OR(G193="",J193="",K193=""),"",(J193-G193)*K193*IF(L193="",1,L193)*IF(D193="Short",-1,1)-M193)</f>
        <v/>
      </c>
      <c r="O193" s="11" t="str">
        <f>IF(OR(G193="",H193="",K193=""),"",ABS(G193-H193)*K193*IF(L193="",1,L193))</f>
        <v/>
      </c>
      <c r="P193" s="12" t="str">
        <f>IF(OR(N193="",O193="",O193=0),"",N193/O193)</f>
        <v/>
      </c>
      <c r="Q193" s="13" t="str">
        <f>IF(OR(G193="",H193="",I193="",G193=H193),"",ABS(I193-G193)/ABS(G193-H193))</f>
        <v/>
      </c>
      <c r="R193" s="7"/>
      <c r="S193" s="7"/>
      <c r="T193" s="7"/>
      <c r="U193" s="14" t="str">
        <f>IF(C193="","",IF(COUNTIFS($A$2:$A$1001,A193,$C$2:$C$1001,C193,$N$2:$N$1001,N193)&gt;1,"Revisar",""))</f>
        <v/>
      </c>
    </row>
    <row r="194">
      <c r="A194" s="5"/>
      <c r="B194" s="6"/>
      <c r="C194" s="7"/>
      <c r="D194" s="7"/>
      <c r="E194" s="7"/>
      <c r="F194" s="7"/>
      <c r="G194" s="9"/>
      <c r="H194" s="9"/>
      <c r="I194" s="9"/>
      <c r="J194" s="9"/>
      <c r="K194" s="10"/>
      <c r="L194" s="10"/>
      <c r="M194" s="9"/>
      <c r="N194" s="11" t="str">
        <f>IF(OR(G194="",J194="",K194=""),"",(J194-G194)*K194*IF(L194="",1,L194)*IF(D194="Short",-1,1)-M194)</f>
        <v/>
      </c>
      <c r="O194" s="11" t="str">
        <f>IF(OR(G194="",H194="",K194=""),"",ABS(G194-H194)*K194*IF(L194="",1,L194))</f>
        <v/>
      </c>
      <c r="P194" s="12" t="str">
        <f>IF(OR(N194="",O194="",O194=0),"",N194/O194)</f>
        <v/>
      </c>
      <c r="Q194" s="13" t="str">
        <f>IF(OR(G194="",H194="",I194="",G194=H194),"",ABS(I194-G194)/ABS(G194-H194))</f>
        <v/>
      </c>
      <c r="R194" s="7"/>
      <c r="S194" s="7"/>
      <c r="T194" s="7"/>
      <c r="U194" s="14" t="str">
        <f>IF(C194="","",IF(COUNTIFS($A$2:$A$1001,A194,$C$2:$C$1001,C194,$N$2:$N$1001,N194)&gt;1,"Revisar",""))</f>
        <v/>
      </c>
    </row>
    <row r="195">
      <c r="A195" s="5"/>
      <c r="B195" s="6"/>
      <c r="C195" s="7"/>
      <c r="D195" s="7"/>
      <c r="E195" s="7"/>
      <c r="F195" s="7"/>
      <c r="G195" s="9"/>
      <c r="H195" s="9"/>
      <c r="I195" s="9"/>
      <c r="J195" s="9"/>
      <c r="K195" s="10"/>
      <c r="L195" s="10"/>
      <c r="M195" s="9"/>
      <c r="N195" s="11" t="str">
        <f>IF(OR(G195="",J195="",K195=""),"",(J195-G195)*K195*IF(L195="",1,L195)*IF(D195="Short",-1,1)-M195)</f>
        <v/>
      </c>
      <c r="O195" s="11" t="str">
        <f>IF(OR(G195="",H195="",K195=""),"",ABS(G195-H195)*K195*IF(L195="",1,L195))</f>
        <v/>
      </c>
      <c r="P195" s="12" t="str">
        <f>IF(OR(N195="",O195="",O195=0),"",N195/O195)</f>
        <v/>
      </c>
      <c r="Q195" s="13" t="str">
        <f>IF(OR(G195="",H195="",I195="",G195=H195),"",ABS(I195-G195)/ABS(G195-H195))</f>
        <v/>
      </c>
      <c r="R195" s="7"/>
      <c r="S195" s="7"/>
      <c r="T195" s="7"/>
      <c r="U195" s="14" t="str">
        <f>IF(C195="","",IF(COUNTIFS($A$2:$A$1001,A195,$C$2:$C$1001,C195,$N$2:$N$1001,N195)&gt;1,"Revisar",""))</f>
        <v/>
      </c>
    </row>
    <row r="196">
      <c r="A196" s="5"/>
      <c r="B196" s="6"/>
      <c r="C196" s="7"/>
      <c r="D196" s="7"/>
      <c r="E196" s="7"/>
      <c r="F196" s="7"/>
      <c r="G196" s="9"/>
      <c r="H196" s="9"/>
      <c r="I196" s="9"/>
      <c r="J196" s="9"/>
      <c r="K196" s="10"/>
      <c r="L196" s="10"/>
      <c r="M196" s="9"/>
      <c r="N196" s="11" t="str">
        <f>IF(OR(G196="",J196="",K196=""),"",(J196-G196)*K196*IF(L196="",1,L196)*IF(D196="Short",-1,1)-M196)</f>
        <v/>
      </c>
      <c r="O196" s="11" t="str">
        <f>IF(OR(G196="",H196="",K196=""),"",ABS(G196-H196)*K196*IF(L196="",1,L196))</f>
        <v/>
      </c>
      <c r="P196" s="12" t="str">
        <f>IF(OR(N196="",O196="",O196=0),"",N196/O196)</f>
        <v/>
      </c>
      <c r="Q196" s="13" t="str">
        <f>IF(OR(G196="",H196="",I196="",G196=H196),"",ABS(I196-G196)/ABS(G196-H196))</f>
        <v/>
      </c>
      <c r="R196" s="7"/>
      <c r="S196" s="7"/>
      <c r="T196" s="7"/>
      <c r="U196" s="14" t="str">
        <f>IF(C196="","",IF(COUNTIFS($A$2:$A$1001,A196,$C$2:$C$1001,C196,$N$2:$N$1001,N196)&gt;1,"Revisar",""))</f>
        <v/>
      </c>
    </row>
    <row r="197">
      <c r="A197" s="5"/>
      <c r="B197" s="6"/>
      <c r="C197" s="7"/>
      <c r="D197" s="7"/>
      <c r="E197" s="7"/>
      <c r="F197" s="7"/>
      <c r="G197" s="9"/>
      <c r="H197" s="9"/>
      <c r="I197" s="9"/>
      <c r="J197" s="9"/>
      <c r="K197" s="10"/>
      <c r="L197" s="10"/>
      <c r="M197" s="9"/>
      <c r="N197" s="11" t="str">
        <f>IF(OR(G197="",J197="",K197=""),"",(J197-G197)*K197*IF(L197="",1,L197)*IF(D197="Short",-1,1)-M197)</f>
        <v/>
      </c>
      <c r="O197" s="11" t="str">
        <f>IF(OR(G197="",H197="",K197=""),"",ABS(G197-H197)*K197*IF(L197="",1,L197))</f>
        <v/>
      </c>
      <c r="P197" s="12" t="str">
        <f>IF(OR(N197="",O197="",O197=0),"",N197/O197)</f>
        <v/>
      </c>
      <c r="Q197" s="13" t="str">
        <f>IF(OR(G197="",H197="",I197="",G197=H197),"",ABS(I197-G197)/ABS(G197-H197))</f>
        <v/>
      </c>
      <c r="R197" s="7"/>
      <c r="S197" s="7"/>
      <c r="T197" s="7"/>
      <c r="U197" s="14" t="str">
        <f>IF(C197="","",IF(COUNTIFS($A$2:$A$1001,A197,$C$2:$C$1001,C197,$N$2:$N$1001,N197)&gt;1,"Revisar",""))</f>
        <v/>
      </c>
    </row>
    <row r="198">
      <c r="A198" s="5"/>
      <c r="B198" s="6"/>
      <c r="C198" s="7"/>
      <c r="D198" s="7"/>
      <c r="E198" s="7"/>
      <c r="F198" s="7"/>
      <c r="G198" s="9"/>
      <c r="H198" s="9"/>
      <c r="I198" s="9"/>
      <c r="J198" s="9"/>
      <c r="K198" s="10"/>
      <c r="L198" s="10"/>
      <c r="M198" s="9"/>
      <c r="N198" s="11" t="str">
        <f>IF(OR(G198="",J198="",K198=""),"",(J198-G198)*K198*IF(L198="",1,L198)*IF(D198="Short",-1,1)-M198)</f>
        <v/>
      </c>
      <c r="O198" s="11" t="str">
        <f>IF(OR(G198="",H198="",K198=""),"",ABS(G198-H198)*K198*IF(L198="",1,L198))</f>
        <v/>
      </c>
      <c r="P198" s="12" t="str">
        <f>IF(OR(N198="",O198="",O198=0),"",N198/O198)</f>
        <v/>
      </c>
      <c r="Q198" s="13" t="str">
        <f>IF(OR(G198="",H198="",I198="",G198=H198),"",ABS(I198-G198)/ABS(G198-H198))</f>
        <v/>
      </c>
      <c r="R198" s="7"/>
      <c r="S198" s="7"/>
      <c r="T198" s="7"/>
      <c r="U198" s="14" t="str">
        <f>IF(C198="","",IF(COUNTIFS($A$2:$A$1001,A198,$C$2:$C$1001,C198,$N$2:$N$1001,N198)&gt;1,"Revisar",""))</f>
        <v/>
      </c>
    </row>
    <row r="199">
      <c r="A199" s="5"/>
      <c r="B199" s="6"/>
      <c r="C199" s="7"/>
      <c r="D199" s="7"/>
      <c r="E199" s="7"/>
      <c r="F199" s="7"/>
      <c r="G199" s="9"/>
      <c r="H199" s="9"/>
      <c r="I199" s="9"/>
      <c r="J199" s="9"/>
      <c r="K199" s="10"/>
      <c r="L199" s="10"/>
      <c r="M199" s="9"/>
      <c r="N199" s="11" t="str">
        <f>IF(OR(G199="",J199="",K199=""),"",(J199-G199)*K199*IF(L199="",1,L199)*IF(D199="Short",-1,1)-M199)</f>
        <v/>
      </c>
      <c r="O199" s="11" t="str">
        <f>IF(OR(G199="",H199="",K199=""),"",ABS(G199-H199)*K199*IF(L199="",1,L199))</f>
        <v/>
      </c>
      <c r="P199" s="12" t="str">
        <f>IF(OR(N199="",O199="",O199=0),"",N199/O199)</f>
        <v/>
      </c>
      <c r="Q199" s="13" t="str">
        <f>IF(OR(G199="",H199="",I199="",G199=H199),"",ABS(I199-G199)/ABS(G199-H199))</f>
        <v/>
      </c>
      <c r="R199" s="7"/>
      <c r="S199" s="7"/>
      <c r="T199" s="7"/>
      <c r="U199" s="14" t="str">
        <f>IF(C199="","",IF(COUNTIFS($A$2:$A$1001,A199,$C$2:$C$1001,C199,$N$2:$N$1001,N199)&gt;1,"Revisar",""))</f>
        <v/>
      </c>
    </row>
    <row r="200">
      <c r="A200" s="5"/>
      <c r="B200" s="6"/>
      <c r="C200" s="7"/>
      <c r="D200" s="7"/>
      <c r="E200" s="7"/>
      <c r="F200" s="7"/>
      <c r="G200" s="9"/>
      <c r="H200" s="9"/>
      <c r="I200" s="9"/>
      <c r="J200" s="9"/>
      <c r="K200" s="10"/>
      <c r="L200" s="10"/>
      <c r="M200" s="9"/>
      <c r="N200" s="11" t="str">
        <f>IF(OR(G200="",J200="",K200=""),"",(J200-G200)*K200*IF(L200="",1,L200)*IF(D200="Short",-1,1)-M200)</f>
        <v/>
      </c>
      <c r="O200" s="11" t="str">
        <f>IF(OR(G200="",H200="",K200=""),"",ABS(G200-H200)*K200*IF(L200="",1,L200))</f>
        <v/>
      </c>
      <c r="P200" s="12" t="str">
        <f>IF(OR(N200="",O200="",O200=0),"",N200/O200)</f>
        <v/>
      </c>
      <c r="Q200" s="13" t="str">
        <f>IF(OR(G200="",H200="",I200="",G200=H200),"",ABS(I200-G200)/ABS(G200-H200))</f>
        <v/>
      </c>
      <c r="R200" s="7"/>
      <c r="S200" s="7"/>
      <c r="T200" s="7"/>
      <c r="U200" s="14" t="str">
        <f>IF(C200="","",IF(COUNTIFS($A$2:$A$1001,A200,$C$2:$C$1001,C200,$N$2:$N$1001,N200)&gt;1,"Revisar",""))</f>
        <v/>
      </c>
    </row>
    <row r="201">
      <c r="A201" s="5"/>
      <c r="B201" s="6"/>
      <c r="C201" s="7"/>
      <c r="D201" s="7"/>
      <c r="E201" s="7"/>
      <c r="F201" s="7"/>
      <c r="G201" s="9"/>
      <c r="H201" s="9"/>
      <c r="I201" s="9"/>
      <c r="J201" s="9"/>
      <c r="K201" s="10"/>
      <c r="L201" s="10"/>
      <c r="M201" s="9"/>
      <c r="N201" s="11" t="str">
        <f>IF(OR(G201="",J201="",K201=""),"",(J201-G201)*K201*IF(L201="",1,L201)*IF(D201="Short",-1,1)-M201)</f>
        <v/>
      </c>
      <c r="O201" s="11" t="str">
        <f>IF(OR(G201="",H201="",K201=""),"",ABS(G201-H201)*K201*IF(L201="",1,L201))</f>
        <v/>
      </c>
      <c r="P201" s="12" t="str">
        <f>IF(OR(N201="",O201="",O201=0),"",N201/O201)</f>
        <v/>
      </c>
      <c r="Q201" s="13" t="str">
        <f>IF(OR(G201="",H201="",I201="",G201=H201),"",ABS(I201-G201)/ABS(G201-H201))</f>
        <v/>
      </c>
      <c r="R201" s="7"/>
      <c r="S201" s="7"/>
      <c r="T201" s="7"/>
      <c r="U201" s="14" t="str">
        <f>IF(C201="","",IF(COUNTIFS($A$2:$A$1001,A201,$C$2:$C$1001,C201,$N$2:$N$1001,N201)&gt;1,"Revisar",""))</f>
        <v/>
      </c>
    </row>
    <row r="202">
      <c r="A202" s="5"/>
      <c r="B202" s="6"/>
      <c r="C202" s="7"/>
      <c r="D202" s="7"/>
      <c r="E202" s="7"/>
      <c r="F202" s="7"/>
      <c r="G202" s="9"/>
      <c r="H202" s="9"/>
      <c r="I202" s="9"/>
      <c r="J202" s="9"/>
      <c r="K202" s="10"/>
      <c r="L202" s="10"/>
      <c r="M202" s="9"/>
      <c r="N202" s="11" t="str">
        <f>IF(OR(G202="",J202="",K202=""),"",(J202-G202)*K202*IF(L202="",1,L202)*IF(D202="Short",-1,1)-M202)</f>
        <v/>
      </c>
      <c r="O202" s="11" t="str">
        <f>IF(OR(G202="",H202="",K202=""),"",ABS(G202-H202)*K202*IF(L202="",1,L202))</f>
        <v/>
      </c>
      <c r="P202" s="12" t="str">
        <f>IF(OR(N202="",O202="",O202=0),"",N202/O202)</f>
        <v/>
      </c>
      <c r="Q202" s="13" t="str">
        <f>IF(OR(G202="",H202="",I202="",G202=H202),"",ABS(I202-G202)/ABS(G202-H202))</f>
        <v/>
      </c>
      <c r="R202" s="7"/>
      <c r="S202" s="7"/>
      <c r="T202" s="7"/>
      <c r="U202" s="14" t="str">
        <f>IF(C202="","",IF(COUNTIFS($A$2:$A$1001,A202,$C$2:$C$1001,C202,$N$2:$N$1001,N202)&gt;1,"Revisar",""))</f>
        <v/>
      </c>
    </row>
    <row r="203">
      <c r="A203" s="5"/>
      <c r="B203" s="6"/>
      <c r="C203" s="7"/>
      <c r="D203" s="7"/>
      <c r="E203" s="7"/>
      <c r="F203" s="7"/>
      <c r="G203" s="9"/>
      <c r="H203" s="9"/>
      <c r="I203" s="9"/>
      <c r="J203" s="9"/>
      <c r="K203" s="10"/>
      <c r="L203" s="10"/>
      <c r="M203" s="9"/>
      <c r="N203" s="11" t="str">
        <f>IF(OR(G203="",J203="",K203=""),"",(J203-G203)*K203*IF(L203="",1,L203)*IF(D203="Short",-1,1)-M203)</f>
        <v/>
      </c>
      <c r="O203" s="11" t="str">
        <f>IF(OR(G203="",H203="",K203=""),"",ABS(G203-H203)*K203*IF(L203="",1,L203))</f>
        <v/>
      </c>
      <c r="P203" s="12" t="str">
        <f>IF(OR(N203="",O203="",O203=0),"",N203/O203)</f>
        <v/>
      </c>
      <c r="Q203" s="13" t="str">
        <f>IF(OR(G203="",H203="",I203="",G203=H203),"",ABS(I203-G203)/ABS(G203-H203))</f>
        <v/>
      </c>
      <c r="R203" s="7"/>
      <c r="S203" s="7"/>
      <c r="T203" s="7"/>
      <c r="U203" s="14" t="str">
        <f>IF(C203="","",IF(COUNTIFS($A$2:$A$1001,A203,$C$2:$C$1001,C203,$N$2:$N$1001,N203)&gt;1,"Revisar",""))</f>
        <v/>
      </c>
    </row>
    <row r="204">
      <c r="A204" s="5"/>
      <c r="B204" s="6"/>
      <c r="C204" s="7"/>
      <c r="D204" s="7"/>
      <c r="E204" s="7"/>
      <c r="F204" s="7"/>
      <c r="G204" s="9"/>
      <c r="H204" s="9"/>
      <c r="I204" s="9"/>
      <c r="J204" s="9"/>
      <c r="K204" s="10"/>
      <c r="L204" s="10"/>
      <c r="M204" s="9"/>
      <c r="N204" s="11" t="str">
        <f>IF(OR(G204="",J204="",K204=""),"",(J204-G204)*K204*IF(L204="",1,L204)*IF(D204="Short",-1,1)-M204)</f>
        <v/>
      </c>
      <c r="O204" s="11" t="str">
        <f>IF(OR(G204="",H204="",K204=""),"",ABS(G204-H204)*K204*IF(L204="",1,L204))</f>
        <v/>
      </c>
      <c r="P204" s="12" t="str">
        <f>IF(OR(N204="",O204="",O204=0),"",N204/O204)</f>
        <v/>
      </c>
      <c r="Q204" s="13" t="str">
        <f>IF(OR(G204="",H204="",I204="",G204=H204),"",ABS(I204-G204)/ABS(G204-H204))</f>
        <v/>
      </c>
      <c r="R204" s="7"/>
      <c r="S204" s="7"/>
      <c r="T204" s="7"/>
      <c r="U204" s="14" t="str">
        <f>IF(C204="","",IF(COUNTIFS($A$2:$A$1001,A204,$C$2:$C$1001,C204,$N$2:$N$1001,N204)&gt;1,"Revisar",""))</f>
        <v/>
      </c>
    </row>
    <row r="205">
      <c r="A205" s="5"/>
      <c r="B205" s="6"/>
      <c r="C205" s="7"/>
      <c r="D205" s="7"/>
      <c r="E205" s="7"/>
      <c r="F205" s="7"/>
      <c r="G205" s="9"/>
      <c r="H205" s="9"/>
      <c r="I205" s="9"/>
      <c r="J205" s="9"/>
      <c r="K205" s="10"/>
      <c r="L205" s="10"/>
      <c r="M205" s="9"/>
      <c r="N205" s="11" t="str">
        <f>IF(OR(G205="",J205="",K205=""),"",(J205-G205)*K205*IF(L205="",1,L205)*IF(D205="Short",-1,1)-M205)</f>
        <v/>
      </c>
      <c r="O205" s="11" t="str">
        <f>IF(OR(G205="",H205="",K205=""),"",ABS(G205-H205)*K205*IF(L205="",1,L205))</f>
        <v/>
      </c>
      <c r="P205" s="12" t="str">
        <f>IF(OR(N205="",O205="",O205=0),"",N205/O205)</f>
        <v/>
      </c>
      <c r="Q205" s="13" t="str">
        <f>IF(OR(G205="",H205="",I205="",G205=H205),"",ABS(I205-G205)/ABS(G205-H205))</f>
        <v/>
      </c>
      <c r="R205" s="7"/>
      <c r="S205" s="7"/>
      <c r="T205" s="7"/>
      <c r="U205" s="14" t="str">
        <f>IF(C205="","",IF(COUNTIFS($A$2:$A$1001,A205,$C$2:$C$1001,C205,$N$2:$N$1001,N205)&gt;1,"Revisar",""))</f>
        <v/>
      </c>
    </row>
    <row r="206">
      <c r="A206" s="5"/>
      <c r="B206" s="6"/>
      <c r="C206" s="7"/>
      <c r="D206" s="7"/>
      <c r="E206" s="7"/>
      <c r="F206" s="7"/>
      <c r="G206" s="9"/>
      <c r="H206" s="9"/>
      <c r="I206" s="9"/>
      <c r="J206" s="9"/>
      <c r="K206" s="10"/>
      <c r="L206" s="10"/>
      <c r="M206" s="9"/>
      <c r="N206" s="11" t="str">
        <f>IF(OR(G206="",J206="",K206=""),"",(J206-G206)*K206*IF(L206="",1,L206)*IF(D206="Short",-1,1)-M206)</f>
        <v/>
      </c>
      <c r="O206" s="11" t="str">
        <f>IF(OR(G206="",H206="",K206=""),"",ABS(G206-H206)*K206*IF(L206="",1,L206))</f>
        <v/>
      </c>
      <c r="P206" s="12" t="str">
        <f>IF(OR(N206="",O206="",O206=0),"",N206/O206)</f>
        <v/>
      </c>
      <c r="Q206" s="13" t="str">
        <f>IF(OR(G206="",H206="",I206="",G206=H206),"",ABS(I206-G206)/ABS(G206-H206))</f>
        <v/>
      </c>
      <c r="R206" s="7"/>
      <c r="S206" s="7"/>
      <c r="T206" s="7"/>
      <c r="U206" s="14" t="str">
        <f>IF(C206="","",IF(COUNTIFS($A$2:$A$1001,A206,$C$2:$C$1001,C206,$N$2:$N$1001,N206)&gt;1,"Revisar",""))</f>
        <v/>
      </c>
    </row>
    <row r="207">
      <c r="A207" s="5"/>
      <c r="B207" s="6"/>
      <c r="C207" s="7"/>
      <c r="D207" s="7"/>
      <c r="E207" s="7"/>
      <c r="F207" s="7"/>
      <c r="G207" s="9"/>
      <c r="H207" s="9"/>
      <c r="I207" s="9"/>
      <c r="J207" s="9"/>
      <c r="K207" s="10"/>
      <c r="L207" s="10"/>
      <c r="M207" s="9"/>
      <c r="N207" s="11" t="str">
        <f>IF(OR(G207="",J207="",K207=""),"",(J207-G207)*K207*IF(L207="",1,L207)*IF(D207="Short",-1,1)-M207)</f>
        <v/>
      </c>
      <c r="O207" s="11" t="str">
        <f>IF(OR(G207="",H207="",K207=""),"",ABS(G207-H207)*K207*IF(L207="",1,L207))</f>
        <v/>
      </c>
      <c r="P207" s="12" t="str">
        <f>IF(OR(N207="",O207="",O207=0),"",N207/O207)</f>
        <v/>
      </c>
      <c r="Q207" s="13" t="str">
        <f>IF(OR(G207="",H207="",I207="",G207=H207),"",ABS(I207-G207)/ABS(G207-H207))</f>
        <v/>
      </c>
      <c r="R207" s="7"/>
      <c r="S207" s="7"/>
      <c r="T207" s="7"/>
      <c r="U207" s="14" t="str">
        <f>IF(C207="","",IF(COUNTIFS($A$2:$A$1001,A207,$C$2:$C$1001,C207,$N$2:$N$1001,N207)&gt;1,"Revisar",""))</f>
        <v/>
      </c>
    </row>
    <row r="208">
      <c r="A208" s="5"/>
      <c r="B208" s="6"/>
      <c r="C208" s="7"/>
      <c r="D208" s="7"/>
      <c r="E208" s="7"/>
      <c r="F208" s="7"/>
      <c r="G208" s="9"/>
      <c r="H208" s="9"/>
      <c r="I208" s="9"/>
      <c r="J208" s="9"/>
      <c r="K208" s="10"/>
      <c r="L208" s="10"/>
      <c r="M208" s="9"/>
      <c r="N208" s="11" t="str">
        <f>IF(OR(G208="",J208="",K208=""),"",(J208-G208)*K208*IF(L208="",1,L208)*IF(D208="Short",-1,1)-M208)</f>
        <v/>
      </c>
      <c r="O208" s="11" t="str">
        <f>IF(OR(G208="",H208="",K208=""),"",ABS(G208-H208)*K208*IF(L208="",1,L208))</f>
        <v/>
      </c>
      <c r="P208" s="12" t="str">
        <f>IF(OR(N208="",O208="",O208=0),"",N208/O208)</f>
        <v/>
      </c>
      <c r="Q208" s="13" t="str">
        <f>IF(OR(G208="",H208="",I208="",G208=H208),"",ABS(I208-G208)/ABS(G208-H208))</f>
        <v/>
      </c>
      <c r="R208" s="7"/>
      <c r="S208" s="7"/>
      <c r="T208" s="7"/>
      <c r="U208" s="14" t="str">
        <f>IF(C208="","",IF(COUNTIFS($A$2:$A$1001,A208,$C$2:$C$1001,C208,$N$2:$N$1001,N208)&gt;1,"Revisar",""))</f>
        <v/>
      </c>
    </row>
    <row r="209">
      <c r="A209" s="5"/>
      <c r="B209" s="6"/>
      <c r="C209" s="7"/>
      <c r="D209" s="7"/>
      <c r="E209" s="7"/>
      <c r="F209" s="7"/>
      <c r="G209" s="9"/>
      <c r="H209" s="9"/>
      <c r="I209" s="9"/>
      <c r="J209" s="9"/>
      <c r="K209" s="10"/>
      <c r="L209" s="10"/>
      <c r="M209" s="9"/>
      <c r="N209" s="11" t="str">
        <f>IF(OR(G209="",J209="",K209=""),"",(J209-G209)*K209*IF(L209="",1,L209)*IF(D209="Short",-1,1)-M209)</f>
        <v/>
      </c>
      <c r="O209" s="11" t="str">
        <f>IF(OR(G209="",H209="",K209=""),"",ABS(G209-H209)*K209*IF(L209="",1,L209))</f>
        <v/>
      </c>
      <c r="P209" s="12" t="str">
        <f>IF(OR(N209="",O209="",O209=0),"",N209/O209)</f>
        <v/>
      </c>
      <c r="Q209" s="13" t="str">
        <f>IF(OR(G209="",H209="",I209="",G209=H209),"",ABS(I209-G209)/ABS(G209-H209))</f>
        <v/>
      </c>
      <c r="R209" s="7"/>
      <c r="S209" s="7"/>
      <c r="T209" s="7"/>
      <c r="U209" s="14" t="str">
        <f>IF(C209="","",IF(COUNTIFS($A$2:$A$1001,A209,$C$2:$C$1001,C209,$N$2:$N$1001,N209)&gt;1,"Revisar",""))</f>
        <v/>
      </c>
    </row>
    <row r="210">
      <c r="A210" s="5"/>
      <c r="B210" s="6"/>
      <c r="C210" s="7"/>
      <c r="D210" s="7"/>
      <c r="E210" s="7"/>
      <c r="F210" s="7"/>
      <c r="G210" s="9"/>
      <c r="H210" s="9"/>
      <c r="I210" s="9"/>
      <c r="J210" s="9"/>
      <c r="K210" s="10"/>
      <c r="L210" s="10"/>
      <c r="M210" s="9"/>
      <c r="N210" s="11" t="str">
        <f>IF(OR(G210="",J210="",K210=""),"",(J210-G210)*K210*IF(L210="",1,L210)*IF(D210="Short",-1,1)-M210)</f>
        <v/>
      </c>
      <c r="O210" s="11" t="str">
        <f>IF(OR(G210="",H210="",K210=""),"",ABS(G210-H210)*K210*IF(L210="",1,L210))</f>
        <v/>
      </c>
      <c r="P210" s="12" t="str">
        <f>IF(OR(N210="",O210="",O210=0),"",N210/O210)</f>
        <v/>
      </c>
      <c r="Q210" s="13" t="str">
        <f>IF(OR(G210="",H210="",I210="",G210=H210),"",ABS(I210-G210)/ABS(G210-H210))</f>
        <v/>
      </c>
      <c r="R210" s="7"/>
      <c r="S210" s="7"/>
      <c r="T210" s="7"/>
      <c r="U210" s="14" t="str">
        <f>IF(C210="","",IF(COUNTIFS($A$2:$A$1001,A210,$C$2:$C$1001,C210,$N$2:$N$1001,N210)&gt;1,"Revisar",""))</f>
        <v/>
      </c>
    </row>
    <row r="211">
      <c r="A211" s="5"/>
      <c r="B211" s="6"/>
      <c r="C211" s="7"/>
      <c r="D211" s="7"/>
      <c r="E211" s="7"/>
      <c r="F211" s="7"/>
      <c r="G211" s="9"/>
      <c r="H211" s="9"/>
      <c r="I211" s="9"/>
      <c r="J211" s="9"/>
      <c r="K211" s="10"/>
      <c r="L211" s="10"/>
      <c r="M211" s="9"/>
      <c r="N211" s="11" t="str">
        <f>IF(OR(G211="",J211="",K211=""),"",(J211-G211)*K211*IF(L211="",1,L211)*IF(D211="Short",-1,1)-M211)</f>
        <v/>
      </c>
      <c r="O211" s="11" t="str">
        <f>IF(OR(G211="",H211="",K211=""),"",ABS(G211-H211)*K211*IF(L211="",1,L211))</f>
        <v/>
      </c>
      <c r="P211" s="12" t="str">
        <f>IF(OR(N211="",O211="",O211=0),"",N211/O211)</f>
        <v/>
      </c>
      <c r="Q211" s="13" t="str">
        <f>IF(OR(G211="",H211="",I211="",G211=H211),"",ABS(I211-G211)/ABS(G211-H211))</f>
        <v/>
      </c>
      <c r="R211" s="7"/>
      <c r="S211" s="7"/>
      <c r="T211" s="7"/>
      <c r="U211" s="14" t="str">
        <f>IF(C211="","",IF(COUNTIFS($A$2:$A$1001,A211,$C$2:$C$1001,C211,$N$2:$N$1001,N211)&gt;1,"Revisar",""))</f>
        <v/>
      </c>
    </row>
    <row r="212">
      <c r="A212" s="5"/>
      <c r="B212" s="6"/>
      <c r="C212" s="7"/>
      <c r="D212" s="7"/>
      <c r="E212" s="7"/>
      <c r="F212" s="7"/>
      <c r="G212" s="9"/>
      <c r="H212" s="9"/>
      <c r="I212" s="9"/>
      <c r="J212" s="9"/>
      <c r="K212" s="10"/>
      <c r="L212" s="10"/>
      <c r="M212" s="9"/>
      <c r="N212" s="11" t="str">
        <f>IF(OR(G212="",J212="",K212=""),"",(J212-G212)*K212*IF(L212="",1,L212)*IF(D212="Short",-1,1)-M212)</f>
        <v/>
      </c>
      <c r="O212" s="11" t="str">
        <f>IF(OR(G212="",H212="",K212=""),"",ABS(G212-H212)*K212*IF(L212="",1,L212))</f>
        <v/>
      </c>
      <c r="P212" s="12" t="str">
        <f>IF(OR(N212="",O212="",O212=0),"",N212/O212)</f>
        <v/>
      </c>
      <c r="Q212" s="13" t="str">
        <f>IF(OR(G212="",H212="",I212="",G212=H212),"",ABS(I212-G212)/ABS(G212-H212))</f>
        <v/>
      </c>
      <c r="R212" s="7"/>
      <c r="S212" s="7"/>
      <c r="T212" s="7"/>
      <c r="U212" s="14" t="str">
        <f>IF(C212="","",IF(COUNTIFS($A$2:$A$1001,A212,$C$2:$C$1001,C212,$N$2:$N$1001,N212)&gt;1,"Revisar",""))</f>
        <v/>
      </c>
    </row>
    <row r="213">
      <c r="A213" s="5"/>
      <c r="B213" s="6"/>
      <c r="C213" s="7"/>
      <c r="D213" s="7"/>
      <c r="E213" s="7"/>
      <c r="F213" s="7"/>
      <c r="G213" s="9"/>
      <c r="H213" s="9"/>
      <c r="I213" s="9"/>
      <c r="J213" s="9"/>
      <c r="K213" s="10"/>
      <c r="L213" s="10"/>
      <c r="M213" s="9"/>
      <c r="N213" s="11" t="str">
        <f>IF(OR(G213="",J213="",K213=""),"",(J213-G213)*K213*IF(L213="",1,L213)*IF(D213="Short",-1,1)-M213)</f>
        <v/>
      </c>
      <c r="O213" s="11" t="str">
        <f>IF(OR(G213="",H213="",K213=""),"",ABS(G213-H213)*K213*IF(L213="",1,L213))</f>
        <v/>
      </c>
      <c r="P213" s="12" t="str">
        <f>IF(OR(N213="",O213="",O213=0),"",N213/O213)</f>
        <v/>
      </c>
      <c r="Q213" s="13" t="str">
        <f>IF(OR(G213="",H213="",I213="",G213=H213),"",ABS(I213-G213)/ABS(G213-H213))</f>
        <v/>
      </c>
      <c r="R213" s="7"/>
      <c r="S213" s="7"/>
      <c r="T213" s="7"/>
      <c r="U213" s="14" t="str">
        <f>IF(C213="","",IF(COUNTIFS($A$2:$A$1001,A213,$C$2:$C$1001,C213,$N$2:$N$1001,N213)&gt;1,"Revisar",""))</f>
        <v/>
      </c>
    </row>
    <row r="214">
      <c r="A214" s="5"/>
      <c r="B214" s="6"/>
      <c r="C214" s="7"/>
      <c r="D214" s="7"/>
      <c r="E214" s="7"/>
      <c r="F214" s="7"/>
      <c r="G214" s="9"/>
      <c r="H214" s="9"/>
      <c r="I214" s="9"/>
      <c r="J214" s="9"/>
      <c r="K214" s="10"/>
      <c r="L214" s="10"/>
      <c r="M214" s="9"/>
      <c r="N214" s="11" t="str">
        <f>IF(OR(G214="",J214="",K214=""),"",(J214-G214)*K214*IF(L214="",1,L214)*IF(D214="Short",-1,1)-M214)</f>
        <v/>
      </c>
      <c r="O214" s="11" t="str">
        <f>IF(OR(G214="",H214="",K214=""),"",ABS(G214-H214)*K214*IF(L214="",1,L214))</f>
        <v/>
      </c>
      <c r="P214" s="12" t="str">
        <f>IF(OR(N214="",O214="",O214=0),"",N214/O214)</f>
        <v/>
      </c>
      <c r="Q214" s="13" t="str">
        <f>IF(OR(G214="",H214="",I214="",G214=H214),"",ABS(I214-G214)/ABS(G214-H214))</f>
        <v/>
      </c>
      <c r="R214" s="7"/>
      <c r="S214" s="7"/>
      <c r="T214" s="7"/>
      <c r="U214" s="14" t="str">
        <f>IF(C214="","",IF(COUNTIFS($A$2:$A$1001,A214,$C$2:$C$1001,C214,$N$2:$N$1001,N214)&gt;1,"Revisar",""))</f>
        <v/>
      </c>
    </row>
    <row r="215">
      <c r="A215" s="5"/>
      <c r="B215" s="6"/>
      <c r="C215" s="7"/>
      <c r="D215" s="7"/>
      <c r="E215" s="7"/>
      <c r="F215" s="7"/>
      <c r="G215" s="9"/>
      <c r="H215" s="9"/>
      <c r="I215" s="9"/>
      <c r="J215" s="9"/>
      <c r="K215" s="10"/>
      <c r="L215" s="10"/>
      <c r="M215" s="9"/>
      <c r="N215" s="11" t="str">
        <f>IF(OR(G215="",J215="",K215=""),"",(J215-G215)*K215*IF(L215="",1,L215)*IF(D215="Short",-1,1)-M215)</f>
        <v/>
      </c>
      <c r="O215" s="11" t="str">
        <f>IF(OR(G215="",H215="",K215=""),"",ABS(G215-H215)*K215*IF(L215="",1,L215))</f>
        <v/>
      </c>
      <c r="P215" s="12" t="str">
        <f>IF(OR(N215="",O215="",O215=0),"",N215/O215)</f>
        <v/>
      </c>
      <c r="Q215" s="13" t="str">
        <f>IF(OR(G215="",H215="",I215="",G215=H215),"",ABS(I215-G215)/ABS(G215-H215))</f>
        <v/>
      </c>
      <c r="R215" s="7"/>
      <c r="S215" s="7"/>
      <c r="T215" s="7"/>
      <c r="U215" s="14" t="str">
        <f>IF(C215="","",IF(COUNTIFS($A$2:$A$1001,A215,$C$2:$C$1001,C215,$N$2:$N$1001,N215)&gt;1,"Revisar",""))</f>
        <v/>
      </c>
    </row>
    <row r="216">
      <c r="A216" s="5"/>
      <c r="B216" s="6"/>
      <c r="C216" s="7"/>
      <c r="D216" s="7"/>
      <c r="E216" s="7"/>
      <c r="F216" s="7"/>
      <c r="G216" s="9"/>
      <c r="H216" s="9"/>
      <c r="I216" s="9"/>
      <c r="J216" s="9"/>
      <c r="K216" s="10"/>
      <c r="L216" s="10"/>
      <c r="M216" s="9"/>
      <c r="N216" s="11" t="str">
        <f>IF(OR(G216="",J216="",K216=""),"",(J216-G216)*K216*IF(L216="",1,L216)*IF(D216="Short",-1,1)-M216)</f>
        <v/>
      </c>
      <c r="O216" s="11" t="str">
        <f>IF(OR(G216="",H216="",K216=""),"",ABS(G216-H216)*K216*IF(L216="",1,L216))</f>
        <v/>
      </c>
      <c r="P216" s="12" t="str">
        <f>IF(OR(N216="",O216="",O216=0),"",N216/O216)</f>
        <v/>
      </c>
      <c r="Q216" s="13" t="str">
        <f>IF(OR(G216="",H216="",I216="",G216=H216),"",ABS(I216-G216)/ABS(G216-H216))</f>
        <v/>
      </c>
      <c r="R216" s="7"/>
      <c r="S216" s="7"/>
      <c r="T216" s="7"/>
      <c r="U216" s="14" t="str">
        <f>IF(C216="","",IF(COUNTIFS($A$2:$A$1001,A216,$C$2:$C$1001,C216,$N$2:$N$1001,N216)&gt;1,"Revisar",""))</f>
        <v/>
      </c>
    </row>
    <row r="217">
      <c r="A217" s="5"/>
      <c r="B217" s="6"/>
      <c r="C217" s="7"/>
      <c r="D217" s="7"/>
      <c r="E217" s="7"/>
      <c r="F217" s="7"/>
      <c r="G217" s="9"/>
      <c r="H217" s="9"/>
      <c r="I217" s="9"/>
      <c r="J217" s="9"/>
      <c r="K217" s="10"/>
      <c r="L217" s="10"/>
      <c r="M217" s="9"/>
      <c r="N217" s="11" t="str">
        <f>IF(OR(G217="",J217="",K217=""),"",(J217-G217)*K217*IF(L217="",1,L217)*IF(D217="Short",-1,1)-M217)</f>
        <v/>
      </c>
      <c r="O217" s="11" t="str">
        <f>IF(OR(G217="",H217="",K217=""),"",ABS(G217-H217)*K217*IF(L217="",1,L217))</f>
        <v/>
      </c>
      <c r="P217" s="12" t="str">
        <f>IF(OR(N217="",O217="",O217=0),"",N217/O217)</f>
        <v/>
      </c>
      <c r="Q217" s="13" t="str">
        <f>IF(OR(G217="",H217="",I217="",G217=H217),"",ABS(I217-G217)/ABS(G217-H217))</f>
        <v/>
      </c>
      <c r="R217" s="7"/>
      <c r="S217" s="7"/>
      <c r="T217" s="7"/>
      <c r="U217" s="14" t="str">
        <f>IF(C217="","",IF(COUNTIFS($A$2:$A$1001,A217,$C$2:$C$1001,C217,$N$2:$N$1001,N217)&gt;1,"Revisar",""))</f>
        <v/>
      </c>
    </row>
    <row r="218">
      <c r="A218" s="5"/>
      <c r="B218" s="6"/>
      <c r="C218" s="7"/>
      <c r="D218" s="7"/>
      <c r="E218" s="7"/>
      <c r="F218" s="7"/>
      <c r="G218" s="9"/>
      <c r="H218" s="9"/>
      <c r="I218" s="9"/>
      <c r="J218" s="9"/>
      <c r="K218" s="10"/>
      <c r="L218" s="10"/>
      <c r="M218" s="9"/>
      <c r="N218" s="11" t="str">
        <f>IF(OR(G218="",J218="",K218=""),"",(J218-G218)*K218*IF(L218="",1,L218)*IF(D218="Short",-1,1)-M218)</f>
        <v/>
      </c>
      <c r="O218" s="11" t="str">
        <f>IF(OR(G218="",H218="",K218=""),"",ABS(G218-H218)*K218*IF(L218="",1,L218))</f>
        <v/>
      </c>
      <c r="P218" s="12" t="str">
        <f>IF(OR(N218="",O218="",O218=0),"",N218/O218)</f>
        <v/>
      </c>
      <c r="Q218" s="13" t="str">
        <f>IF(OR(G218="",H218="",I218="",G218=H218),"",ABS(I218-G218)/ABS(G218-H218))</f>
        <v/>
      </c>
      <c r="R218" s="7"/>
      <c r="S218" s="7"/>
      <c r="T218" s="7"/>
      <c r="U218" s="14" t="str">
        <f>IF(C218="","",IF(COUNTIFS($A$2:$A$1001,A218,$C$2:$C$1001,C218,$N$2:$N$1001,N218)&gt;1,"Revisar",""))</f>
        <v/>
      </c>
    </row>
    <row r="219">
      <c r="A219" s="5"/>
      <c r="B219" s="6"/>
      <c r="C219" s="7"/>
      <c r="D219" s="7"/>
      <c r="E219" s="7"/>
      <c r="F219" s="7"/>
      <c r="G219" s="9"/>
      <c r="H219" s="9"/>
      <c r="I219" s="9"/>
      <c r="J219" s="9"/>
      <c r="K219" s="10"/>
      <c r="L219" s="10"/>
      <c r="M219" s="9"/>
      <c r="N219" s="11" t="str">
        <f>IF(OR(G219="",J219="",K219=""),"",(J219-G219)*K219*IF(L219="",1,L219)*IF(D219="Short",-1,1)-M219)</f>
        <v/>
      </c>
      <c r="O219" s="11" t="str">
        <f>IF(OR(G219="",H219="",K219=""),"",ABS(G219-H219)*K219*IF(L219="",1,L219))</f>
        <v/>
      </c>
      <c r="P219" s="12" t="str">
        <f>IF(OR(N219="",O219="",O219=0),"",N219/O219)</f>
        <v/>
      </c>
      <c r="Q219" s="13" t="str">
        <f>IF(OR(G219="",H219="",I219="",G219=H219),"",ABS(I219-G219)/ABS(G219-H219))</f>
        <v/>
      </c>
      <c r="R219" s="7"/>
      <c r="S219" s="7"/>
      <c r="T219" s="7"/>
      <c r="U219" s="14" t="str">
        <f>IF(C219="","",IF(COUNTIFS($A$2:$A$1001,A219,$C$2:$C$1001,C219,$N$2:$N$1001,N219)&gt;1,"Revisar",""))</f>
        <v/>
      </c>
    </row>
    <row r="220">
      <c r="A220" s="5"/>
      <c r="B220" s="6"/>
      <c r="C220" s="7"/>
      <c r="D220" s="7"/>
      <c r="E220" s="7"/>
      <c r="F220" s="7"/>
      <c r="G220" s="9"/>
      <c r="H220" s="9"/>
      <c r="I220" s="9"/>
      <c r="J220" s="9"/>
      <c r="K220" s="10"/>
      <c r="L220" s="10"/>
      <c r="M220" s="9"/>
      <c r="N220" s="11" t="str">
        <f>IF(OR(G220="",J220="",K220=""),"",(J220-G220)*K220*IF(L220="",1,L220)*IF(D220="Short",-1,1)-M220)</f>
        <v/>
      </c>
      <c r="O220" s="11" t="str">
        <f>IF(OR(G220="",H220="",K220=""),"",ABS(G220-H220)*K220*IF(L220="",1,L220))</f>
        <v/>
      </c>
      <c r="P220" s="12" t="str">
        <f>IF(OR(N220="",O220="",O220=0),"",N220/O220)</f>
        <v/>
      </c>
      <c r="Q220" s="13" t="str">
        <f>IF(OR(G220="",H220="",I220="",G220=H220),"",ABS(I220-G220)/ABS(G220-H220))</f>
        <v/>
      </c>
      <c r="R220" s="7"/>
      <c r="S220" s="7"/>
      <c r="T220" s="7"/>
      <c r="U220" s="14" t="str">
        <f>IF(C220="","",IF(COUNTIFS($A$2:$A$1001,A220,$C$2:$C$1001,C220,$N$2:$N$1001,N220)&gt;1,"Revisar",""))</f>
        <v/>
      </c>
    </row>
    <row r="221">
      <c r="A221" s="5"/>
      <c r="B221" s="6"/>
      <c r="C221" s="7"/>
      <c r="D221" s="7"/>
      <c r="E221" s="7"/>
      <c r="F221" s="7"/>
      <c r="G221" s="9"/>
      <c r="H221" s="9"/>
      <c r="I221" s="9"/>
      <c r="J221" s="9"/>
      <c r="K221" s="10"/>
      <c r="L221" s="10"/>
      <c r="M221" s="9"/>
      <c r="N221" s="11" t="str">
        <f>IF(OR(G221="",J221="",K221=""),"",(J221-G221)*K221*IF(L221="",1,L221)*IF(D221="Short",-1,1)-M221)</f>
        <v/>
      </c>
      <c r="O221" s="11" t="str">
        <f>IF(OR(G221="",H221="",K221=""),"",ABS(G221-H221)*K221*IF(L221="",1,L221))</f>
        <v/>
      </c>
      <c r="P221" s="12" t="str">
        <f>IF(OR(N221="",O221="",O221=0),"",N221/O221)</f>
        <v/>
      </c>
      <c r="Q221" s="13" t="str">
        <f>IF(OR(G221="",H221="",I221="",G221=H221),"",ABS(I221-G221)/ABS(G221-H221))</f>
        <v/>
      </c>
      <c r="R221" s="7"/>
      <c r="S221" s="7"/>
      <c r="T221" s="7"/>
      <c r="U221" s="14" t="str">
        <f>IF(C221="","",IF(COUNTIFS($A$2:$A$1001,A221,$C$2:$C$1001,C221,$N$2:$N$1001,N221)&gt;1,"Revisar",""))</f>
        <v/>
      </c>
    </row>
    <row r="222">
      <c r="A222" s="5"/>
      <c r="B222" s="6"/>
      <c r="C222" s="7"/>
      <c r="D222" s="7"/>
      <c r="E222" s="7"/>
      <c r="F222" s="7"/>
      <c r="G222" s="9"/>
      <c r="H222" s="9"/>
      <c r="I222" s="9"/>
      <c r="J222" s="9"/>
      <c r="K222" s="10"/>
      <c r="L222" s="10"/>
      <c r="M222" s="9"/>
      <c r="N222" s="11" t="str">
        <f>IF(OR(G222="",J222="",K222=""),"",(J222-G222)*K222*IF(L222="",1,L222)*IF(D222="Short",-1,1)-M222)</f>
        <v/>
      </c>
      <c r="O222" s="11" t="str">
        <f>IF(OR(G222="",H222="",K222=""),"",ABS(G222-H222)*K222*IF(L222="",1,L222))</f>
        <v/>
      </c>
      <c r="P222" s="12" t="str">
        <f>IF(OR(N222="",O222="",O222=0),"",N222/O222)</f>
        <v/>
      </c>
      <c r="Q222" s="13" t="str">
        <f>IF(OR(G222="",H222="",I222="",G222=H222),"",ABS(I222-G222)/ABS(G222-H222))</f>
        <v/>
      </c>
      <c r="R222" s="7"/>
      <c r="S222" s="7"/>
      <c r="T222" s="7"/>
      <c r="U222" s="14" t="str">
        <f>IF(C222="","",IF(COUNTIFS($A$2:$A$1001,A222,$C$2:$C$1001,C222,$N$2:$N$1001,N222)&gt;1,"Revisar",""))</f>
        <v/>
      </c>
    </row>
    <row r="223">
      <c r="A223" s="5"/>
      <c r="B223" s="6"/>
      <c r="C223" s="7"/>
      <c r="D223" s="7"/>
      <c r="E223" s="7"/>
      <c r="F223" s="7"/>
      <c r="G223" s="9"/>
      <c r="H223" s="9"/>
      <c r="I223" s="9"/>
      <c r="J223" s="9"/>
      <c r="K223" s="10"/>
      <c r="L223" s="10"/>
      <c r="M223" s="9"/>
      <c r="N223" s="11" t="str">
        <f>IF(OR(G223="",J223="",K223=""),"",(J223-G223)*K223*IF(L223="",1,L223)*IF(D223="Short",-1,1)-M223)</f>
        <v/>
      </c>
      <c r="O223" s="11" t="str">
        <f>IF(OR(G223="",H223="",K223=""),"",ABS(G223-H223)*K223*IF(L223="",1,L223))</f>
        <v/>
      </c>
      <c r="P223" s="12" t="str">
        <f>IF(OR(N223="",O223="",O223=0),"",N223/O223)</f>
        <v/>
      </c>
      <c r="Q223" s="13" t="str">
        <f>IF(OR(G223="",H223="",I223="",G223=H223),"",ABS(I223-G223)/ABS(G223-H223))</f>
        <v/>
      </c>
      <c r="R223" s="7"/>
      <c r="S223" s="7"/>
      <c r="T223" s="7"/>
      <c r="U223" s="14" t="str">
        <f>IF(C223="","",IF(COUNTIFS($A$2:$A$1001,A223,$C$2:$C$1001,C223,$N$2:$N$1001,N223)&gt;1,"Revisar",""))</f>
        <v/>
      </c>
    </row>
    <row r="224">
      <c r="A224" s="5"/>
      <c r="B224" s="6"/>
      <c r="C224" s="7"/>
      <c r="D224" s="7"/>
      <c r="E224" s="7"/>
      <c r="F224" s="7"/>
      <c r="G224" s="9"/>
      <c r="H224" s="9"/>
      <c r="I224" s="9"/>
      <c r="J224" s="9"/>
      <c r="K224" s="10"/>
      <c r="L224" s="10"/>
      <c r="M224" s="9"/>
      <c r="N224" s="11" t="str">
        <f>IF(OR(G224="",J224="",K224=""),"",(J224-G224)*K224*IF(L224="",1,L224)*IF(D224="Short",-1,1)-M224)</f>
        <v/>
      </c>
      <c r="O224" s="11" t="str">
        <f>IF(OR(G224="",H224="",K224=""),"",ABS(G224-H224)*K224*IF(L224="",1,L224))</f>
        <v/>
      </c>
      <c r="P224" s="12" t="str">
        <f>IF(OR(N224="",O224="",O224=0),"",N224/O224)</f>
        <v/>
      </c>
      <c r="Q224" s="13" t="str">
        <f>IF(OR(G224="",H224="",I224="",G224=H224),"",ABS(I224-G224)/ABS(G224-H224))</f>
        <v/>
      </c>
      <c r="R224" s="7"/>
      <c r="S224" s="7"/>
      <c r="T224" s="7"/>
      <c r="U224" s="14" t="str">
        <f>IF(C224="","",IF(COUNTIFS($A$2:$A$1001,A224,$C$2:$C$1001,C224,$N$2:$N$1001,N224)&gt;1,"Revisar",""))</f>
        <v/>
      </c>
    </row>
    <row r="225">
      <c r="A225" s="5"/>
      <c r="B225" s="6"/>
      <c r="C225" s="7"/>
      <c r="D225" s="7"/>
      <c r="E225" s="7"/>
      <c r="F225" s="7"/>
      <c r="G225" s="9"/>
      <c r="H225" s="9"/>
      <c r="I225" s="9"/>
      <c r="J225" s="9"/>
      <c r="K225" s="10"/>
      <c r="L225" s="10"/>
      <c r="M225" s="9"/>
      <c r="N225" s="11" t="str">
        <f>IF(OR(G225="",J225="",K225=""),"",(J225-G225)*K225*IF(L225="",1,L225)*IF(D225="Short",-1,1)-M225)</f>
        <v/>
      </c>
      <c r="O225" s="11" t="str">
        <f>IF(OR(G225="",H225="",K225=""),"",ABS(G225-H225)*K225*IF(L225="",1,L225))</f>
        <v/>
      </c>
      <c r="P225" s="12" t="str">
        <f>IF(OR(N225="",O225="",O225=0),"",N225/O225)</f>
        <v/>
      </c>
      <c r="Q225" s="13" t="str">
        <f>IF(OR(G225="",H225="",I225="",G225=H225),"",ABS(I225-G225)/ABS(G225-H225))</f>
        <v/>
      </c>
      <c r="R225" s="7"/>
      <c r="S225" s="7"/>
      <c r="T225" s="7"/>
      <c r="U225" s="14" t="str">
        <f>IF(C225="","",IF(COUNTIFS($A$2:$A$1001,A225,$C$2:$C$1001,C225,$N$2:$N$1001,N225)&gt;1,"Revisar",""))</f>
        <v/>
      </c>
    </row>
    <row r="226">
      <c r="A226" s="5"/>
      <c r="B226" s="6"/>
      <c r="C226" s="7"/>
      <c r="D226" s="7"/>
      <c r="E226" s="7"/>
      <c r="F226" s="7"/>
      <c r="G226" s="9"/>
      <c r="H226" s="9"/>
      <c r="I226" s="9"/>
      <c r="J226" s="9"/>
      <c r="K226" s="10"/>
      <c r="L226" s="10"/>
      <c r="M226" s="9"/>
      <c r="N226" s="11" t="str">
        <f>IF(OR(G226="",J226="",K226=""),"",(J226-G226)*K226*IF(L226="",1,L226)*IF(D226="Short",-1,1)-M226)</f>
        <v/>
      </c>
      <c r="O226" s="11" t="str">
        <f>IF(OR(G226="",H226="",K226=""),"",ABS(G226-H226)*K226*IF(L226="",1,L226))</f>
        <v/>
      </c>
      <c r="P226" s="12" t="str">
        <f>IF(OR(N226="",O226="",O226=0),"",N226/O226)</f>
        <v/>
      </c>
      <c r="Q226" s="13" t="str">
        <f>IF(OR(G226="",H226="",I226="",G226=H226),"",ABS(I226-G226)/ABS(G226-H226))</f>
        <v/>
      </c>
      <c r="R226" s="7"/>
      <c r="S226" s="7"/>
      <c r="T226" s="7"/>
      <c r="U226" s="14" t="str">
        <f>IF(C226="","",IF(COUNTIFS($A$2:$A$1001,A226,$C$2:$C$1001,C226,$N$2:$N$1001,N226)&gt;1,"Revisar",""))</f>
        <v/>
      </c>
    </row>
    <row r="227">
      <c r="A227" s="5"/>
      <c r="B227" s="6"/>
      <c r="C227" s="7"/>
      <c r="D227" s="7"/>
      <c r="E227" s="7"/>
      <c r="F227" s="7"/>
      <c r="G227" s="9"/>
      <c r="H227" s="9"/>
      <c r="I227" s="9"/>
      <c r="J227" s="9"/>
      <c r="K227" s="10"/>
      <c r="L227" s="10"/>
      <c r="M227" s="9"/>
      <c r="N227" s="11" t="str">
        <f>IF(OR(G227="",J227="",K227=""),"",(J227-G227)*K227*IF(L227="",1,L227)*IF(D227="Short",-1,1)-M227)</f>
        <v/>
      </c>
      <c r="O227" s="11" t="str">
        <f>IF(OR(G227="",H227="",K227=""),"",ABS(G227-H227)*K227*IF(L227="",1,L227))</f>
        <v/>
      </c>
      <c r="P227" s="12" t="str">
        <f>IF(OR(N227="",O227="",O227=0),"",N227/O227)</f>
        <v/>
      </c>
      <c r="Q227" s="13" t="str">
        <f>IF(OR(G227="",H227="",I227="",G227=H227),"",ABS(I227-G227)/ABS(G227-H227))</f>
        <v/>
      </c>
      <c r="R227" s="7"/>
      <c r="S227" s="7"/>
      <c r="T227" s="7"/>
      <c r="U227" s="14" t="str">
        <f>IF(C227="","",IF(COUNTIFS($A$2:$A$1001,A227,$C$2:$C$1001,C227,$N$2:$N$1001,N227)&gt;1,"Revisar",""))</f>
        <v/>
      </c>
    </row>
    <row r="228">
      <c r="A228" s="5"/>
      <c r="B228" s="6"/>
      <c r="C228" s="7"/>
      <c r="D228" s="7"/>
      <c r="E228" s="7"/>
      <c r="F228" s="7"/>
      <c r="G228" s="9"/>
      <c r="H228" s="9"/>
      <c r="I228" s="9"/>
      <c r="J228" s="9"/>
      <c r="K228" s="10"/>
      <c r="L228" s="10"/>
      <c r="M228" s="9"/>
      <c r="N228" s="11" t="str">
        <f>IF(OR(G228="",J228="",K228=""),"",(J228-G228)*K228*IF(L228="",1,L228)*IF(D228="Short",-1,1)-M228)</f>
        <v/>
      </c>
      <c r="O228" s="11" t="str">
        <f>IF(OR(G228="",H228="",K228=""),"",ABS(G228-H228)*K228*IF(L228="",1,L228))</f>
        <v/>
      </c>
      <c r="P228" s="12" t="str">
        <f>IF(OR(N228="",O228="",O228=0),"",N228/O228)</f>
        <v/>
      </c>
      <c r="Q228" s="13" t="str">
        <f>IF(OR(G228="",H228="",I228="",G228=H228),"",ABS(I228-G228)/ABS(G228-H228))</f>
        <v/>
      </c>
      <c r="R228" s="7"/>
      <c r="S228" s="7"/>
      <c r="T228" s="7"/>
      <c r="U228" s="14" t="str">
        <f>IF(C228="","",IF(COUNTIFS($A$2:$A$1001,A228,$C$2:$C$1001,C228,$N$2:$N$1001,N228)&gt;1,"Revisar",""))</f>
        <v/>
      </c>
    </row>
    <row r="229">
      <c r="A229" s="5"/>
      <c r="B229" s="6"/>
      <c r="C229" s="7"/>
      <c r="D229" s="7"/>
      <c r="E229" s="7"/>
      <c r="F229" s="7"/>
      <c r="G229" s="9"/>
      <c r="H229" s="9"/>
      <c r="I229" s="9"/>
      <c r="J229" s="9"/>
      <c r="K229" s="10"/>
      <c r="L229" s="10"/>
      <c r="M229" s="9"/>
      <c r="N229" s="11" t="str">
        <f>IF(OR(G229="",J229="",K229=""),"",(J229-G229)*K229*IF(L229="",1,L229)*IF(D229="Short",-1,1)-M229)</f>
        <v/>
      </c>
      <c r="O229" s="11" t="str">
        <f>IF(OR(G229="",H229="",K229=""),"",ABS(G229-H229)*K229*IF(L229="",1,L229))</f>
        <v/>
      </c>
      <c r="P229" s="12" t="str">
        <f>IF(OR(N229="",O229="",O229=0),"",N229/O229)</f>
        <v/>
      </c>
      <c r="Q229" s="13" t="str">
        <f>IF(OR(G229="",H229="",I229="",G229=H229),"",ABS(I229-G229)/ABS(G229-H229))</f>
        <v/>
      </c>
      <c r="R229" s="7"/>
      <c r="S229" s="7"/>
      <c r="T229" s="7"/>
      <c r="U229" s="14" t="str">
        <f>IF(C229="","",IF(COUNTIFS($A$2:$A$1001,A229,$C$2:$C$1001,C229,$N$2:$N$1001,N229)&gt;1,"Revisar",""))</f>
        <v/>
      </c>
    </row>
    <row r="230">
      <c r="A230" s="5"/>
      <c r="B230" s="6"/>
      <c r="C230" s="7"/>
      <c r="D230" s="7"/>
      <c r="E230" s="7"/>
      <c r="F230" s="7"/>
      <c r="G230" s="9"/>
      <c r="H230" s="9"/>
      <c r="I230" s="9"/>
      <c r="J230" s="9"/>
      <c r="K230" s="10"/>
      <c r="L230" s="10"/>
      <c r="M230" s="9"/>
      <c r="N230" s="11" t="str">
        <f>IF(OR(G230="",J230="",K230=""),"",(J230-G230)*K230*IF(L230="",1,L230)*IF(D230="Short",-1,1)-M230)</f>
        <v/>
      </c>
      <c r="O230" s="11" t="str">
        <f>IF(OR(G230="",H230="",K230=""),"",ABS(G230-H230)*K230*IF(L230="",1,L230))</f>
        <v/>
      </c>
      <c r="P230" s="12" t="str">
        <f>IF(OR(N230="",O230="",O230=0),"",N230/O230)</f>
        <v/>
      </c>
      <c r="Q230" s="13" t="str">
        <f>IF(OR(G230="",H230="",I230="",G230=H230),"",ABS(I230-G230)/ABS(G230-H230))</f>
        <v/>
      </c>
      <c r="R230" s="7"/>
      <c r="S230" s="7"/>
      <c r="T230" s="7"/>
      <c r="U230" s="14" t="str">
        <f>IF(C230="","",IF(COUNTIFS($A$2:$A$1001,A230,$C$2:$C$1001,C230,$N$2:$N$1001,N230)&gt;1,"Revisar",""))</f>
        <v/>
      </c>
    </row>
    <row r="231">
      <c r="A231" s="5"/>
      <c r="B231" s="6"/>
      <c r="C231" s="7"/>
      <c r="D231" s="7"/>
      <c r="E231" s="7"/>
      <c r="F231" s="7"/>
      <c r="G231" s="9"/>
      <c r="H231" s="9"/>
      <c r="I231" s="9"/>
      <c r="J231" s="9"/>
      <c r="K231" s="10"/>
      <c r="L231" s="10"/>
      <c r="M231" s="9"/>
      <c r="N231" s="11" t="str">
        <f>IF(OR(G231="",J231="",K231=""),"",(J231-G231)*K231*IF(L231="",1,L231)*IF(D231="Short",-1,1)-M231)</f>
        <v/>
      </c>
      <c r="O231" s="11" t="str">
        <f>IF(OR(G231="",H231="",K231=""),"",ABS(G231-H231)*K231*IF(L231="",1,L231))</f>
        <v/>
      </c>
      <c r="P231" s="12" t="str">
        <f>IF(OR(N231="",O231="",O231=0),"",N231/O231)</f>
        <v/>
      </c>
      <c r="Q231" s="13" t="str">
        <f>IF(OR(G231="",H231="",I231="",G231=H231),"",ABS(I231-G231)/ABS(G231-H231))</f>
        <v/>
      </c>
      <c r="R231" s="7"/>
      <c r="S231" s="7"/>
      <c r="T231" s="7"/>
      <c r="U231" s="14" t="str">
        <f>IF(C231="","",IF(COUNTIFS($A$2:$A$1001,A231,$C$2:$C$1001,C231,$N$2:$N$1001,N231)&gt;1,"Revisar",""))</f>
        <v/>
      </c>
    </row>
    <row r="232">
      <c r="A232" s="5"/>
      <c r="B232" s="6"/>
      <c r="C232" s="7"/>
      <c r="D232" s="7"/>
      <c r="E232" s="7"/>
      <c r="F232" s="7"/>
      <c r="G232" s="9"/>
      <c r="H232" s="9"/>
      <c r="I232" s="9"/>
      <c r="J232" s="9"/>
      <c r="K232" s="10"/>
      <c r="L232" s="10"/>
      <c r="M232" s="9"/>
      <c r="N232" s="11" t="str">
        <f>IF(OR(G232="",J232="",K232=""),"",(J232-G232)*K232*IF(L232="",1,L232)*IF(D232="Short",-1,1)-M232)</f>
        <v/>
      </c>
      <c r="O232" s="11" t="str">
        <f>IF(OR(G232="",H232="",K232=""),"",ABS(G232-H232)*K232*IF(L232="",1,L232))</f>
        <v/>
      </c>
      <c r="P232" s="12" t="str">
        <f>IF(OR(N232="",O232="",O232=0),"",N232/O232)</f>
        <v/>
      </c>
      <c r="Q232" s="13" t="str">
        <f>IF(OR(G232="",H232="",I232="",G232=H232),"",ABS(I232-G232)/ABS(G232-H232))</f>
        <v/>
      </c>
      <c r="R232" s="7"/>
      <c r="S232" s="7"/>
      <c r="T232" s="7"/>
      <c r="U232" s="14" t="str">
        <f>IF(C232="","",IF(COUNTIFS($A$2:$A$1001,A232,$C$2:$C$1001,C232,$N$2:$N$1001,N232)&gt;1,"Revisar",""))</f>
        <v/>
      </c>
    </row>
    <row r="233">
      <c r="A233" s="5"/>
      <c r="B233" s="6"/>
      <c r="C233" s="7"/>
      <c r="D233" s="7"/>
      <c r="E233" s="7"/>
      <c r="F233" s="7"/>
      <c r="G233" s="9"/>
      <c r="H233" s="9"/>
      <c r="I233" s="9"/>
      <c r="J233" s="9"/>
      <c r="K233" s="10"/>
      <c r="L233" s="10"/>
      <c r="M233" s="9"/>
      <c r="N233" s="11" t="str">
        <f>IF(OR(G233="",J233="",K233=""),"",(J233-G233)*K233*IF(L233="",1,L233)*IF(D233="Short",-1,1)-M233)</f>
        <v/>
      </c>
      <c r="O233" s="11" t="str">
        <f>IF(OR(G233="",H233="",K233=""),"",ABS(G233-H233)*K233*IF(L233="",1,L233))</f>
        <v/>
      </c>
      <c r="P233" s="12" t="str">
        <f>IF(OR(N233="",O233="",O233=0),"",N233/O233)</f>
        <v/>
      </c>
      <c r="Q233" s="13" t="str">
        <f>IF(OR(G233="",H233="",I233="",G233=H233),"",ABS(I233-G233)/ABS(G233-H233))</f>
        <v/>
      </c>
      <c r="R233" s="7"/>
      <c r="S233" s="7"/>
      <c r="T233" s="7"/>
      <c r="U233" s="14" t="str">
        <f>IF(C233="","",IF(COUNTIFS($A$2:$A$1001,A233,$C$2:$C$1001,C233,$N$2:$N$1001,N233)&gt;1,"Revisar",""))</f>
        <v/>
      </c>
    </row>
    <row r="234">
      <c r="A234" s="5"/>
      <c r="B234" s="6"/>
      <c r="C234" s="7"/>
      <c r="D234" s="7"/>
      <c r="E234" s="7"/>
      <c r="F234" s="7"/>
      <c r="G234" s="9"/>
      <c r="H234" s="9"/>
      <c r="I234" s="9"/>
      <c r="J234" s="9"/>
      <c r="K234" s="10"/>
      <c r="L234" s="10"/>
      <c r="M234" s="9"/>
      <c r="N234" s="11" t="str">
        <f>IF(OR(G234="",J234="",K234=""),"",(J234-G234)*K234*IF(L234="",1,L234)*IF(D234="Short",-1,1)-M234)</f>
        <v/>
      </c>
      <c r="O234" s="11" t="str">
        <f>IF(OR(G234="",H234="",K234=""),"",ABS(G234-H234)*K234*IF(L234="",1,L234))</f>
        <v/>
      </c>
      <c r="P234" s="12" t="str">
        <f>IF(OR(N234="",O234="",O234=0),"",N234/O234)</f>
        <v/>
      </c>
      <c r="Q234" s="13" t="str">
        <f>IF(OR(G234="",H234="",I234="",G234=H234),"",ABS(I234-G234)/ABS(G234-H234))</f>
        <v/>
      </c>
      <c r="R234" s="7"/>
      <c r="S234" s="7"/>
      <c r="T234" s="7"/>
      <c r="U234" s="14" t="str">
        <f>IF(C234="","",IF(COUNTIFS($A$2:$A$1001,A234,$C$2:$C$1001,C234,$N$2:$N$1001,N234)&gt;1,"Revisar",""))</f>
        <v/>
      </c>
    </row>
    <row r="235">
      <c r="A235" s="5"/>
      <c r="B235" s="6"/>
      <c r="C235" s="7"/>
      <c r="D235" s="7"/>
      <c r="E235" s="7"/>
      <c r="F235" s="7"/>
      <c r="G235" s="9"/>
      <c r="H235" s="9"/>
      <c r="I235" s="9"/>
      <c r="J235" s="9"/>
      <c r="K235" s="10"/>
      <c r="L235" s="10"/>
      <c r="M235" s="9"/>
      <c r="N235" s="11" t="str">
        <f>IF(OR(G235="",J235="",K235=""),"",(J235-G235)*K235*IF(L235="",1,L235)*IF(D235="Short",-1,1)-M235)</f>
        <v/>
      </c>
      <c r="O235" s="11" t="str">
        <f>IF(OR(G235="",H235="",K235=""),"",ABS(G235-H235)*K235*IF(L235="",1,L235))</f>
        <v/>
      </c>
      <c r="P235" s="12" t="str">
        <f>IF(OR(N235="",O235="",O235=0),"",N235/O235)</f>
        <v/>
      </c>
      <c r="Q235" s="13" t="str">
        <f>IF(OR(G235="",H235="",I235="",G235=H235),"",ABS(I235-G235)/ABS(G235-H235))</f>
        <v/>
      </c>
      <c r="R235" s="7"/>
      <c r="S235" s="7"/>
      <c r="T235" s="7"/>
      <c r="U235" s="14" t="str">
        <f>IF(C235="","",IF(COUNTIFS($A$2:$A$1001,A235,$C$2:$C$1001,C235,$N$2:$N$1001,N235)&gt;1,"Revisar",""))</f>
        <v/>
      </c>
    </row>
    <row r="236">
      <c r="A236" s="5"/>
      <c r="B236" s="6"/>
      <c r="C236" s="7"/>
      <c r="D236" s="7"/>
      <c r="E236" s="7"/>
      <c r="F236" s="7"/>
      <c r="G236" s="9"/>
      <c r="H236" s="9"/>
      <c r="I236" s="9"/>
      <c r="J236" s="9"/>
      <c r="K236" s="10"/>
      <c r="L236" s="10"/>
      <c r="M236" s="9"/>
      <c r="N236" s="11" t="str">
        <f>IF(OR(G236="",J236="",K236=""),"",(J236-G236)*K236*IF(L236="",1,L236)*IF(D236="Short",-1,1)-M236)</f>
        <v/>
      </c>
      <c r="O236" s="11" t="str">
        <f>IF(OR(G236="",H236="",K236=""),"",ABS(G236-H236)*K236*IF(L236="",1,L236))</f>
        <v/>
      </c>
      <c r="P236" s="12" t="str">
        <f>IF(OR(N236="",O236="",O236=0),"",N236/O236)</f>
        <v/>
      </c>
      <c r="Q236" s="13" t="str">
        <f>IF(OR(G236="",H236="",I236="",G236=H236),"",ABS(I236-G236)/ABS(G236-H236))</f>
        <v/>
      </c>
      <c r="R236" s="7"/>
      <c r="S236" s="7"/>
      <c r="T236" s="7"/>
      <c r="U236" s="14" t="str">
        <f>IF(C236="","",IF(COUNTIFS($A$2:$A$1001,A236,$C$2:$C$1001,C236,$N$2:$N$1001,N236)&gt;1,"Revisar",""))</f>
        <v/>
      </c>
    </row>
    <row r="237">
      <c r="A237" s="5"/>
      <c r="B237" s="6"/>
      <c r="C237" s="7"/>
      <c r="D237" s="7"/>
      <c r="E237" s="7"/>
      <c r="F237" s="7"/>
      <c r="G237" s="9"/>
      <c r="H237" s="9"/>
      <c r="I237" s="9"/>
      <c r="J237" s="9"/>
      <c r="K237" s="10"/>
      <c r="L237" s="10"/>
      <c r="M237" s="9"/>
      <c r="N237" s="11" t="str">
        <f>IF(OR(G237="",J237="",K237=""),"",(J237-G237)*K237*IF(L237="",1,L237)*IF(D237="Short",-1,1)-M237)</f>
        <v/>
      </c>
      <c r="O237" s="11" t="str">
        <f>IF(OR(G237="",H237="",K237=""),"",ABS(G237-H237)*K237*IF(L237="",1,L237))</f>
        <v/>
      </c>
      <c r="P237" s="12" t="str">
        <f>IF(OR(N237="",O237="",O237=0),"",N237/O237)</f>
        <v/>
      </c>
      <c r="Q237" s="13" t="str">
        <f>IF(OR(G237="",H237="",I237="",G237=H237),"",ABS(I237-G237)/ABS(G237-H237))</f>
        <v/>
      </c>
      <c r="R237" s="7"/>
      <c r="S237" s="7"/>
      <c r="T237" s="7"/>
      <c r="U237" s="14" t="str">
        <f>IF(C237="","",IF(COUNTIFS($A$2:$A$1001,A237,$C$2:$C$1001,C237,$N$2:$N$1001,N237)&gt;1,"Revisar",""))</f>
        <v/>
      </c>
    </row>
    <row r="238">
      <c r="A238" s="5"/>
      <c r="B238" s="6"/>
      <c r="C238" s="7"/>
      <c r="D238" s="7"/>
      <c r="E238" s="7"/>
      <c r="F238" s="7"/>
      <c r="G238" s="9"/>
      <c r="H238" s="9"/>
      <c r="I238" s="9"/>
      <c r="J238" s="9"/>
      <c r="K238" s="10"/>
      <c r="L238" s="10"/>
      <c r="M238" s="9"/>
      <c r="N238" s="11" t="str">
        <f>IF(OR(G238="",J238="",K238=""),"",(J238-G238)*K238*IF(L238="",1,L238)*IF(D238="Short",-1,1)-M238)</f>
        <v/>
      </c>
      <c r="O238" s="11" t="str">
        <f>IF(OR(G238="",H238="",K238=""),"",ABS(G238-H238)*K238*IF(L238="",1,L238))</f>
        <v/>
      </c>
      <c r="P238" s="12" t="str">
        <f>IF(OR(N238="",O238="",O238=0),"",N238/O238)</f>
        <v/>
      </c>
      <c r="Q238" s="13" t="str">
        <f>IF(OR(G238="",H238="",I238="",G238=H238),"",ABS(I238-G238)/ABS(G238-H238))</f>
        <v/>
      </c>
      <c r="R238" s="7"/>
      <c r="S238" s="7"/>
      <c r="T238" s="7"/>
      <c r="U238" s="14" t="str">
        <f>IF(C238="","",IF(COUNTIFS($A$2:$A$1001,A238,$C$2:$C$1001,C238,$N$2:$N$1001,N238)&gt;1,"Revisar",""))</f>
        <v/>
      </c>
    </row>
    <row r="239">
      <c r="A239" s="5"/>
      <c r="B239" s="6"/>
      <c r="C239" s="7"/>
      <c r="D239" s="7"/>
      <c r="E239" s="7"/>
      <c r="F239" s="7"/>
      <c r="G239" s="9"/>
      <c r="H239" s="9"/>
      <c r="I239" s="9"/>
      <c r="J239" s="9"/>
      <c r="K239" s="10"/>
      <c r="L239" s="10"/>
      <c r="M239" s="9"/>
      <c r="N239" s="11" t="str">
        <f>IF(OR(G239="",J239="",K239=""),"",(J239-G239)*K239*IF(L239="",1,L239)*IF(D239="Short",-1,1)-M239)</f>
        <v/>
      </c>
      <c r="O239" s="11" t="str">
        <f>IF(OR(G239="",H239="",K239=""),"",ABS(G239-H239)*K239*IF(L239="",1,L239))</f>
        <v/>
      </c>
      <c r="P239" s="12" t="str">
        <f>IF(OR(N239="",O239="",O239=0),"",N239/O239)</f>
        <v/>
      </c>
      <c r="Q239" s="13" t="str">
        <f>IF(OR(G239="",H239="",I239="",G239=H239),"",ABS(I239-G239)/ABS(G239-H239))</f>
        <v/>
      </c>
      <c r="R239" s="7"/>
      <c r="S239" s="7"/>
      <c r="T239" s="7"/>
      <c r="U239" s="14" t="str">
        <f>IF(C239="","",IF(COUNTIFS($A$2:$A$1001,A239,$C$2:$C$1001,C239,$N$2:$N$1001,N239)&gt;1,"Revisar",""))</f>
        <v/>
      </c>
    </row>
    <row r="240">
      <c r="A240" s="5"/>
      <c r="B240" s="6"/>
      <c r="C240" s="7"/>
      <c r="D240" s="7"/>
      <c r="E240" s="7"/>
      <c r="F240" s="7"/>
      <c r="G240" s="9"/>
      <c r="H240" s="9"/>
      <c r="I240" s="9"/>
      <c r="J240" s="9"/>
      <c r="K240" s="10"/>
      <c r="L240" s="10"/>
      <c r="M240" s="9"/>
      <c r="N240" s="11" t="str">
        <f>IF(OR(G240="",J240="",K240=""),"",(J240-G240)*K240*IF(L240="",1,L240)*IF(D240="Short",-1,1)-M240)</f>
        <v/>
      </c>
      <c r="O240" s="11" t="str">
        <f>IF(OR(G240="",H240="",K240=""),"",ABS(G240-H240)*K240*IF(L240="",1,L240))</f>
        <v/>
      </c>
      <c r="P240" s="12" t="str">
        <f>IF(OR(N240="",O240="",O240=0),"",N240/O240)</f>
        <v/>
      </c>
      <c r="Q240" s="13" t="str">
        <f>IF(OR(G240="",H240="",I240="",G240=H240),"",ABS(I240-G240)/ABS(G240-H240))</f>
        <v/>
      </c>
      <c r="R240" s="7"/>
      <c r="S240" s="7"/>
      <c r="T240" s="7"/>
      <c r="U240" s="14" t="str">
        <f>IF(C240="","",IF(COUNTIFS($A$2:$A$1001,A240,$C$2:$C$1001,C240,$N$2:$N$1001,N240)&gt;1,"Revisar",""))</f>
        <v/>
      </c>
    </row>
    <row r="241">
      <c r="A241" s="5"/>
      <c r="B241" s="6"/>
      <c r="C241" s="7"/>
      <c r="D241" s="7"/>
      <c r="E241" s="7"/>
      <c r="F241" s="7"/>
      <c r="G241" s="9"/>
      <c r="H241" s="9"/>
      <c r="I241" s="9"/>
      <c r="J241" s="9"/>
      <c r="K241" s="10"/>
      <c r="L241" s="10"/>
      <c r="M241" s="9"/>
      <c r="N241" s="11" t="str">
        <f>IF(OR(G241="",J241="",K241=""),"",(J241-G241)*K241*IF(L241="",1,L241)*IF(D241="Short",-1,1)-M241)</f>
        <v/>
      </c>
      <c r="O241" s="11" t="str">
        <f>IF(OR(G241="",H241="",K241=""),"",ABS(G241-H241)*K241*IF(L241="",1,L241))</f>
        <v/>
      </c>
      <c r="P241" s="12" t="str">
        <f>IF(OR(N241="",O241="",O241=0),"",N241/O241)</f>
        <v/>
      </c>
      <c r="Q241" s="13" t="str">
        <f>IF(OR(G241="",H241="",I241="",G241=H241),"",ABS(I241-G241)/ABS(G241-H241))</f>
        <v/>
      </c>
      <c r="R241" s="7"/>
      <c r="S241" s="7"/>
      <c r="T241" s="7"/>
      <c r="U241" s="14" t="str">
        <f>IF(C241="","",IF(COUNTIFS($A$2:$A$1001,A241,$C$2:$C$1001,C241,$N$2:$N$1001,N241)&gt;1,"Revisar",""))</f>
        <v/>
      </c>
    </row>
    <row r="242">
      <c r="A242" s="5"/>
      <c r="B242" s="6"/>
      <c r="C242" s="7"/>
      <c r="D242" s="7"/>
      <c r="E242" s="7"/>
      <c r="F242" s="7"/>
      <c r="G242" s="9"/>
      <c r="H242" s="9"/>
      <c r="I242" s="9"/>
      <c r="J242" s="9"/>
      <c r="K242" s="10"/>
      <c r="L242" s="10"/>
      <c r="M242" s="9"/>
      <c r="N242" s="11" t="str">
        <f>IF(OR(G242="",J242="",K242=""),"",(J242-G242)*K242*IF(L242="",1,L242)*IF(D242="Short",-1,1)-M242)</f>
        <v/>
      </c>
      <c r="O242" s="11" t="str">
        <f>IF(OR(G242="",H242="",K242=""),"",ABS(G242-H242)*K242*IF(L242="",1,L242))</f>
        <v/>
      </c>
      <c r="P242" s="12" t="str">
        <f>IF(OR(N242="",O242="",O242=0),"",N242/O242)</f>
        <v/>
      </c>
      <c r="Q242" s="13" t="str">
        <f>IF(OR(G242="",H242="",I242="",G242=H242),"",ABS(I242-G242)/ABS(G242-H242))</f>
        <v/>
      </c>
      <c r="R242" s="7"/>
      <c r="S242" s="7"/>
      <c r="T242" s="7"/>
      <c r="U242" s="14" t="str">
        <f>IF(C242="","",IF(COUNTIFS($A$2:$A$1001,A242,$C$2:$C$1001,C242,$N$2:$N$1001,N242)&gt;1,"Revisar",""))</f>
        <v/>
      </c>
    </row>
    <row r="243">
      <c r="A243" s="5"/>
      <c r="B243" s="6"/>
      <c r="C243" s="7"/>
      <c r="D243" s="7"/>
      <c r="E243" s="7"/>
      <c r="F243" s="7"/>
      <c r="G243" s="9"/>
      <c r="H243" s="9"/>
      <c r="I243" s="9"/>
      <c r="J243" s="9"/>
      <c r="K243" s="10"/>
      <c r="L243" s="10"/>
      <c r="M243" s="9"/>
      <c r="N243" s="11" t="str">
        <f>IF(OR(G243="",J243="",K243=""),"",(J243-G243)*K243*IF(L243="",1,L243)*IF(D243="Short",-1,1)-M243)</f>
        <v/>
      </c>
      <c r="O243" s="11" t="str">
        <f>IF(OR(G243="",H243="",K243=""),"",ABS(G243-H243)*K243*IF(L243="",1,L243))</f>
        <v/>
      </c>
      <c r="P243" s="12" t="str">
        <f>IF(OR(N243="",O243="",O243=0),"",N243/O243)</f>
        <v/>
      </c>
      <c r="Q243" s="13" t="str">
        <f>IF(OR(G243="",H243="",I243="",G243=H243),"",ABS(I243-G243)/ABS(G243-H243))</f>
        <v/>
      </c>
      <c r="R243" s="7"/>
      <c r="S243" s="7"/>
      <c r="T243" s="7"/>
      <c r="U243" s="14" t="str">
        <f>IF(C243="","",IF(COUNTIFS($A$2:$A$1001,A243,$C$2:$C$1001,C243,$N$2:$N$1001,N243)&gt;1,"Revisar",""))</f>
        <v/>
      </c>
    </row>
    <row r="244">
      <c r="A244" s="5"/>
      <c r="B244" s="6"/>
      <c r="C244" s="7"/>
      <c r="D244" s="7"/>
      <c r="E244" s="7"/>
      <c r="F244" s="7"/>
      <c r="G244" s="9"/>
      <c r="H244" s="9"/>
      <c r="I244" s="9"/>
      <c r="J244" s="9"/>
      <c r="K244" s="10"/>
      <c r="L244" s="10"/>
      <c r="M244" s="9"/>
      <c r="N244" s="11" t="str">
        <f>IF(OR(G244="",J244="",K244=""),"",(J244-G244)*K244*IF(L244="",1,L244)*IF(D244="Short",-1,1)-M244)</f>
        <v/>
      </c>
      <c r="O244" s="11" t="str">
        <f>IF(OR(G244="",H244="",K244=""),"",ABS(G244-H244)*K244*IF(L244="",1,L244))</f>
        <v/>
      </c>
      <c r="P244" s="12" t="str">
        <f>IF(OR(N244="",O244="",O244=0),"",N244/O244)</f>
        <v/>
      </c>
      <c r="Q244" s="13" t="str">
        <f>IF(OR(G244="",H244="",I244="",G244=H244),"",ABS(I244-G244)/ABS(G244-H244))</f>
        <v/>
      </c>
      <c r="R244" s="7"/>
      <c r="S244" s="7"/>
      <c r="T244" s="7"/>
      <c r="U244" s="14" t="str">
        <f>IF(C244="","",IF(COUNTIFS($A$2:$A$1001,A244,$C$2:$C$1001,C244,$N$2:$N$1001,N244)&gt;1,"Revisar",""))</f>
        <v/>
      </c>
    </row>
    <row r="245">
      <c r="A245" s="5"/>
      <c r="B245" s="6"/>
      <c r="C245" s="7"/>
      <c r="D245" s="7"/>
      <c r="E245" s="7"/>
      <c r="F245" s="7"/>
      <c r="G245" s="9"/>
      <c r="H245" s="9"/>
      <c r="I245" s="9"/>
      <c r="J245" s="9"/>
      <c r="K245" s="10"/>
      <c r="L245" s="10"/>
      <c r="M245" s="9"/>
      <c r="N245" s="11" t="str">
        <f>IF(OR(G245="",J245="",K245=""),"",(J245-G245)*K245*IF(L245="",1,L245)*IF(D245="Short",-1,1)-M245)</f>
        <v/>
      </c>
      <c r="O245" s="11" t="str">
        <f>IF(OR(G245="",H245="",K245=""),"",ABS(G245-H245)*K245*IF(L245="",1,L245))</f>
        <v/>
      </c>
      <c r="P245" s="12" t="str">
        <f>IF(OR(N245="",O245="",O245=0),"",N245/O245)</f>
        <v/>
      </c>
      <c r="Q245" s="13" t="str">
        <f>IF(OR(G245="",H245="",I245="",G245=H245),"",ABS(I245-G245)/ABS(G245-H245))</f>
        <v/>
      </c>
      <c r="R245" s="7"/>
      <c r="S245" s="7"/>
      <c r="T245" s="7"/>
      <c r="U245" s="14" t="str">
        <f>IF(C245="","",IF(COUNTIFS($A$2:$A$1001,A245,$C$2:$C$1001,C245,$N$2:$N$1001,N245)&gt;1,"Revisar",""))</f>
        <v/>
      </c>
    </row>
    <row r="246">
      <c r="A246" s="5"/>
      <c r="B246" s="6"/>
      <c r="C246" s="7"/>
      <c r="D246" s="7"/>
      <c r="E246" s="7"/>
      <c r="F246" s="7"/>
      <c r="G246" s="9"/>
      <c r="H246" s="9"/>
      <c r="I246" s="9"/>
      <c r="J246" s="9"/>
      <c r="K246" s="10"/>
      <c r="L246" s="10"/>
      <c r="M246" s="9"/>
      <c r="N246" s="11" t="str">
        <f>IF(OR(G246="",J246="",K246=""),"",(J246-G246)*K246*IF(L246="",1,L246)*IF(D246="Short",-1,1)-M246)</f>
        <v/>
      </c>
      <c r="O246" s="11" t="str">
        <f>IF(OR(G246="",H246="",K246=""),"",ABS(G246-H246)*K246*IF(L246="",1,L246))</f>
        <v/>
      </c>
      <c r="P246" s="12" t="str">
        <f>IF(OR(N246="",O246="",O246=0),"",N246/O246)</f>
        <v/>
      </c>
      <c r="Q246" s="13" t="str">
        <f>IF(OR(G246="",H246="",I246="",G246=H246),"",ABS(I246-G246)/ABS(G246-H246))</f>
        <v/>
      </c>
      <c r="R246" s="7"/>
      <c r="S246" s="7"/>
      <c r="T246" s="7"/>
      <c r="U246" s="14" t="str">
        <f>IF(C246="","",IF(COUNTIFS($A$2:$A$1001,A246,$C$2:$C$1001,C246,$N$2:$N$1001,N246)&gt;1,"Revisar",""))</f>
        <v/>
      </c>
    </row>
    <row r="247">
      <c r="A247" s="5"/>
      <c r="B247" s="6"/>
      <c r="C247" s="7"/>
      <c r="D247" s="7"/>
      <c r="E247" s="7"/>
      <c r="F247" s="7"/>
      <c r="G247" s="9"/>
      <c r="H247" s="9"/>
      <c r="I247" s="9"/>
      <c r="J247" s="9"/>
      <c r="K247" s="10"/>
      <c r="L247" s="10"/>
      <c r="M247" s="9"/>
      <c r="N247" s="11" t="str">
        <f>IF(OR(G247="",J247="",K247=""),"",(J247-G247)*K247*IF(L247="",1,L247)*IF(D247="Short",-1,1)-M247)</f>
        <v/>
      </c>
      <c r="O247" s="11" t="str">
        <f>IF(OR(G247="",H247="",K247=""),"",ABS(G247-H247)*K247*IF(L247="",1,L247))</f>
        <v/>
      </c>
      <c r="P247" s="12" t="str">
        <f>IF(OR(N247="",O247="",O247=0),"",N247/O247)</f>
        <v/>
      </c>
      <c r="Q247" s="13" t="str">
        <f>IF(OR(G247="",H247="",I247="",G247=H247),"",ABS(I247-G247)/ABS(G247-H247))</f>
        <v/>
      </c>
      <c r="R247" s="7"/>
      <c r="S247" s="7"/>
      <c r="T247" s="7"/>
      <c r="U247" s="14" t="str">
        <f>IF(C247="","",IF(COUNTIFS($A$2:$A$1001,A247,$C$2:$C$1001,C247,$N$2:$N$1001,N247)&gt;1,"Revisar",""))</f>
        <v/>
      </c>
    </row>
    <row r="248">
      <c r="A248" s="5"/>
      <c r="B248" s="6"/>
      <c r="C248" s="7"/>
      <c r="D248" s="7"/>
      <c r="E248" s="7"/>
      <c r="F248" s="7"/>
      <c r="G248" s="9"/>
      <c r="H248" s="9"/>
      <c r="I248" s="9"/>
      <c r="J248" s="9"/>
      <c r="K248" s="10"/>
      <c r="L248" s="10"/>
      <c r="M248" s="9"/>
      <c r="N248" s="11" t="str">
        <f>IF(OR(G248="",J248="",K248=""),"",(J248-G248)*K248*IF(L248="",1,L248)*IF(D248="Short",-1,1)-M248)</f>
        <v/>
      </c>
      <c r="O248" s="11" t="str">
        <f>IF(OR(G248="",H248="",K248=""),"",ABS(G248-H248)*K248*IF(L248="",1,L248))</f>
        <v/>
      </c>
      <c r="P248" s="12" t="str">
        <f>IF(OR(N248="",O248="",O248=0),"",N248/O248)</f>
        <v/>
      </c>
      <c r="Q248" s="13" t="str">
        <f>IF(OR(G248="",H248="",I248="",G248=H248),"",ABS(I248-G248)/ABS(G248-H248))</f>
        <v/>
      </c>
      <c r="R248" s="7"/>
      <c r="S248" s="7"/>
      <c r="T248" s="7"/>
      <c r="U248" s="14" t="str">
        <f>IF(C248="","",IF(COUNTIFS($A$2:$A$1001,A248,$C$2:$C$1001,C248,$N$2:$N$1001,N248)&gt;1,"Revisar",""))</f>
        <v/>
      </c>
    </row>
    <row r="249">
      <c r="A249" s="5"/>
      <c r="B249" s="6"/>
      <c r="C249" s="7"/>
      <c r="D249" s="7"/>
      <c r="E249" s="7"/>
      <c r="F249" s="7"/>
      <c r="G249" s="9"/>
      <c r="H249" s="9"/>
      <c r="I249" s="9"/>
      <c r="J249" s="9"/>
      <c r="K249" s="10"/>
      <c r="L249" s="10"/>
      <c r="M249" s="9"/>
      <c r="N249" s="11" t="str">
        <f>IF(OR(G249="",J249="",K249=""),"",(J249-G249)*K249*IF(L249="",1,L249)*IF(D249="Short",-1,1)-M249)</f>
        <v/>
      </c>
      <c r="O249" s="11" t="str">
        <f>IF(OR(G249="",H249="",K249=""),"",ABS(G249-H249)*K249*IF(L249="",1,L249))</f>
        <v/>
      </c>
      <c r="P249" s="12" t="str">
        <f>IF(OR(N249="",O249="",O249=0),"",N249/O249)</f>
        <v/>
      </c>
      <c r="Q249" s="13" t="str">
        <f>IF(OR(G249="",H249="",I249="",G249=H249),"",ABS(I249-G249)/ABS(G249-H249))</f>
        <v/>
      </c>
      <c r="R249" s="7"/>
      <c r="S249" s="7"/>
      <c r="T249" s="7"/>
      <c r="U249" s="14" t="str">
        <f>IF(C249="","",IF(COUNTIFS($A$2:$A$1001,A249,$C$2:$C$1001,C249,$N$2:$N$1001,N249)&gt;1,"Revisar",""))</f>
        <v/>
      </c>
    </row>
    <row r="250">
      <c r="A250" s="5"/>
      <c r="B250" s="6"/>
      <c r="C250" s="7"/>
      <c r="D250" s="7"/>
      <c r="E250" s="7"/>
      <c r="F250" s="7"/>
      <c r="G250" s="9"/>
      <c r="H250" s="9"/>
      <c r="I250" s="9"/>
      <c r="J250" s="9"/>
      <c r="K250" s="10"/>
      <c r="L250" s="10"/>
      <c r="M250" s="9"/>
      <c r="N250" s="11" t="str">
        <f>IF(OR(G250="",J250="",K250=""),"",(J250-G250)*K250*IF(L250="",1,L250)*IF(D250="Short",-1,1)-M250)</f>
        <v/>
      </c>
      <c r="O250" s="11" t="str">
        <f>IF(OR(G250="",H250="",K250=""),"",ABS(G250-H250)*K250*IF(L250="",1,L250))</f>
        <v/>
      </c>
      <c r="P250" s="12" t="str">
        <f>IF(OR(N250="",O250="",O250=0),"",N250/O250)</f>
        <v/>
      </c>
      <c r="Q250" s="13" t="str">
        <f>IF(OR(G250="",H250="",I250="",G250=H250),"",ABS(I250-G250)/ABS(G250-H250))</f>
        <v/>
      </c>
      <c r="R250" s="7"/>
      <c r="S250" s="7"/>
      <c r="T250" s="7"/>
      <c r="U250" s="14" t="str">
        <f>IF(C250="","",IF(COUNTIFS($A$2:$A$1001,A250,$C$2:$C$1001,C250,$N$2:$N$1001,N250)&gt;1,"Revisar",""))</f>
        <v/>
      </c>
    </row>
    <row r="251">
      <c r="A251" s="5"/>
      <c r="B251" s="6"/>
      <c r="C251" s="7"/>
      <c r="D251" s="7"/>
      <c r="E251" s="7"/>
      <c r="F251" s="7"/>
      <c r="G251" s="9"/>
      <c r="H251" s="9"/>
      <c r="I251" s="9"/>
      <c r="J251" s="9"/>
      <c r="K251" s="10"/>
      <c r="L251" s="10"/>
      <c r="M251" s="9"/>
      <c r="N251" s="11" t="str">
        <f>IF(OR(G251="",J251="",K251=""),"",(J251-G251)*K251*IF(L251="",1,L251)*IF(D251="Short",-1,1)-M251)</f>
        <v/>
      </c>
      <c r="O251" s="11" t="str">
        <f>IF(OR(G251="",H251="",K251=""),"",ABS(G251-H251)*K251*IF(L251="",1,L251))</f>
        <v/>
      </c>
      <c r="P251" s="12" t="str">
        <f>IF(OR(N251="",O251="",O251=0),"",N251/O251)</f>
        <v/>
      </c>
      <c r="Q251" s="13" t="str">
        <f>IF(OR(G251="",H251="",I251="",G251=H251),"",ABS(I251-G251)/ABS(G251-H251))</f>
        <v/>
      </c>
      <c r="R251" s="7"/>
      <c r="S251" s="7"/>
      <c r="T251" s="7"/>
      <c r="U251" s="14" t="str">
        <f>IF(C251="","",IF(COUNTIFS($A$2:$A$1001,A251,$C$2:$C$1001,C251,$N$2:$N$1001,N251)&gt;1,"Revisar",""))</f>
        <v/>
      </c>
    </row>
    <row r="252">
      <c r="A252" s="5"/>
      <c r="B252" s="6"/>
      <c r="C252" s="7"/>
      <c r="D252" s="7"/>
      <c r="E252" s="7"/>
      <c r="F252" s="7"/>
      <c r="G252" s="9"/>
      <c r="H252" s="9"/>
      <c r="I252" s="9"/>
      <c r="J252" s="9"/>
      <c r="K252" s="10"/>
      <c r="L252" s="10"/>
      <c r="M252" s="9"/>
      <c r="N252" s="11" t="str">
        <f>IF(OR(G252="",J252="",K252=""),"",(J252-G252)*K252*IF(L252="",1,L252)*IF(D252="Short",-1,1)-M252)</f>
        <v/>
      </c>
      <c r="O252" s="11" t="str">
        <f>IF(OR(G252="",H252="",K252=""),"",ABS(G252-H252)*K252*IF(L252="",1,L252))</f>
        <v/>
      </c>
      <c r="P252" s="12" t="str">
        <f>IF(OR(N252="",O252="",O252=0),"",N252/O252)</f>
        <v/>
      </c>
      <c r="Q252" s="13" t="str">
        <f>IF(OR(G252="",H252="",I252="",G252=H252),"",ABS(I252-G252)/ABS(G252-H252))</f>
        <v/>
      </c>
      <c r="R252" s="7"/>
      <c r="S252" s="7"/>
      <c r="T252" s="7"/>
      <c r="U252" s="14" t="str">
        <f>IF(C252="","",IF(COUNTIFS($A$2:$A$1001,A252,$C$2:$C$1001,C252,$N$2:$N$1001,N252)&gt;1,"Revisar",""))</f>
        <v/>
      </c>
    </row>
    <row r="253">
      <c r="A253" s="5"/>
      <c r="B253" s="6"/>
      <c r="C253" s="7"/>
      <c r="D253" s="7"/>
      <c r="E253" s="7"/>
      <c r="F253" s="7"/>
      <c r="G253" s="9"/>
      <c r="H253" s="9"/>
      <c r="I253" s="9"/>
      <c r="J253" s="9"/>
      <c r="K253" s="10"/>
      <c r="L253" s="10"/>
      <c r="M253" s="9"/>
      <c r="N253" s="11" t="str">
        <f>IF(OR(G253="",J253="",K253=""),"",(J253-G253)*K253*IF(L253="",1,L253)*IF(D253="Short",-1,1)-M253)</f>
        <v/>
      </c>
      <c r="O253" s="11" t="str">
        <f>IF(OR(G253="",H253="",K253=""),"",ABS(G253-H253)*K253*IF(L253="",1,L253))</f>
        <v/>
      </c>
      <c r="P253" s="12" t="str">
        <f>IF(OR(N253="",O253="",O253=0),"",N253/O253)</f>
        <v/>
      </c>
      <c r="Q253" s="13" t="str">
        <f>IF(OR(G253="",H253="",I253="",G253=H253),"",ABS(I253-G253)/ABS(G253-H253))</f>
        <v/>
      </c>
      <c r="R253" s="7"/>
      <c r="S253" s="7"/>
      <c r="T253" s="7"/>
      <c r="U253" s="14" t="str">
        <f>IF(C253="","",IF(COUNTIFS($A$2:$A$1001,A253,$C$2:$C$1001,C253,$N$2:$N$1001,N253)&gt;1,"Revisar",""))</f>
        <v/>
      </c>
    </row>
    <row r="254">
      <c r="A254" s="5"/>
      <c r="B254" s="6"/>
      <c r="C254" s="7"/>
      <c r="D254" s="7"/>
      <c r="E254" s="7"/>
      <c r="F254" s="7"/>
      <c r="G254" s="9"/>
      <c r="H254" s="9"/>
      <c r="I254" s="9"/>
      <c r="J254" s="9"/>
      <c r="K254" s="10"/>
      <c r="L254" s="10"/>
      <c r="M254" s="9"/>
      <c r="N254" s="11" t="str">
        <f>IF(OR(G254="",J254="",K254=""),"",(J254-G254)*K254*IF(L254="",1,L254)*IF(D254="Short",-1,1)-M254)</f>
        <v/>
      </c>
      <c r="O254" s="11" t="str">
        <f>IF(OR(G254="",H254="",K254=""),"",ABS(G254-H254)*K254*IF(L254="",1,L254))</f>
        <v/>
      </c>
      <c r="P254" s="12" t="str">
        <f>IF(OR(N254="",O254="",O254=0),"",N254/O254)</f>
        <v/>
      </c>
      <c r="Q254" s="13" t="str">
        <f>IF(OR(G254="",H254="",I254="",G254=H254),"",ABS(I254-G254)/ABS(G254-H254))</f>
        <v/>
      </c>
      <c r="R254" s="7"/>
      <c r="S254" s="7"/>
      <c r="T254" s="7"/>
      <c r="U254" s="14" t="str">
        <f>IF(C254="","",IF(COUNTIFS($A$2:$A$1001,A254,$C$2:$C$1001,C254,$N$2:$N$1001,N254)&gt;1,"Revisar",""))</f>
        <v/>
      </c>
    </row>
    <row r="255">
      <c r="A255" s="5"/>
      <c r="B255" s="6"/>
      <c r="C255" s="7"/>
      <c r="D255" s="7"/>
      <c r="E255" s="7"/>
      <c r="F255" s="7"/>
      <c r="G255" s="9"/>
      <c r="H255" s="9"/>
      <c r="I255" s="9"/>
      <c r="J255" s="9"/>
      <c r="K255" s="10"/>
      <c r="L255" s="10"/>
      <c r="M255" s="9"/>
      <c r="N255" s="11" t="str">
        <f>IF(OR(G255="",J255="",K255=""),"",(J255-G255)*K255*IF(L255="",1,L255)*IF(D255="Short",-1,1)-M255)</f>
        <v/>
      </c>
      <c r="O255" s="11" t="str">
        <f>IF(OR(G255="",H255="",K255=""),"",ABS(G255-H255)*K255*IF(L255="",1,L255))</f>
        <v/>
      </c>
      <c r="P255" s="12" t="str">
        <f>IF(OR(N255="",O255="",O255=0),"",N255/O255)</f>
        <v/>
      </c>
      <c r="Q255" s="13" t="str">
        <f>IF(OR(G255="",H255="",I255="",G255=H255),"",ABS(I255-G255)/ABS(G255-H255))</f>
        <v/>
      </c>
      <c r="R255" s="7"/>
      <c r="S255" s="7"/>
      <c r="T255" s="7"/>
      <c r="U255" s="14" t="str">
        <f>IF(C255="","",IF(COUNTIFS($A$2:$A$1001,A255,$C$2:$C$1001,C255,$N$2:$N$1001,N255)&gt;1,"Revisar",""))</f>
        <v/>
      </c>
    </row>
    <row r="256">
      <c r="A256" s="5"/>
      <c r="B256" s="6"/>
      <c r="C256" s="7"/>
      <c r="D256" s="7"/>
      <c r="E256" s="7"/>
      <c r="F256" s="7"/>
      <c r="G256" s="9"/>
      <c r="H256" s="9"/>
      <c r="I256" s="9"/>
      <c r="J256" s="9"/>
      <c r="K256" s="10"/>
      <c r="L256" s="10"/>
      <c r="M256" s="9"/>
      <c r="N256" s="11" t="str">
        <f>IF(OR(G256="",J256="",K256=""),"",(J256-G256)*K256*IF(L256="",1,L256)*IF(D256="Short",-1,1)-M256)</f>
        <v/>
      </c>
      <c r="O256" s="11" t="str">
        <f>IF(OR(G256="",H256="",K256=""),"",ABS(G256-H256)*K256*IF(L256="",1,L256))</f>
        <v/>
      </c>
      <c r="P256" s="12" t="str">
        <f>IF(OR(N256="",O256="",O256=0),"",N256/O256)</f>
        <v/>
      </c>
      <c r="Q256" s="13" t="str">
        <f>IF(OR(G256="",H256="",I256="",G256=H256),"",ABS(I256-G256)/ABS(G256-H256))</f>
        <v/>
      </c>
      <c r="R256" s="7"/>
      <c r="S256" s="7"/>
      <c r="T256" s="7"/>
      <c r="U256" s="14" t="str">
        <f>IF(C256="","",IF(COUNTIFS($A$2:$A$1001,A256,$C$2:$C$1001,C256,$N$2:$N$1001,N256)&gt;1,"Revisar",""))</f>
        <v/>
      </c>
    </row>
    <row r="257">
      <c r="A257" s="5"/>
      <c r="B257" s="6"/>
      <c r="C257" s="7"/>
      <c r="D257" s="7"/>
      <c r="E257" s="7"/>
      <c r="F257" s="7"/>
      <c r="G257" s="9"/>
      <c r="H257" s="9"/>
      <c r="I257" s="9"/>
      <c r="J257" s="9"/>
      <c r="K257" s="10"/>
      <c r="L257" s="10"/>
      <c r="M257" s="9"/>
      <c r="N257" s="11" t="str">
        <f>IF(OR(G257="",J257="",K257=""),"",(J257-G257)*K257*IF(L257="",1,L257)*IF(D257="Short",-1,1)-M257)</f>
        <v/>
      </c>
      <c r="O257" s="11" t="str">
        <f>IF(OR(G257="",H257="",K257=""),"",ABS(G257-H257)*K257*IF(L257="",1,L257))</f>
        <v/>
      </c>
      <c r="P257" s="12" t="str">
        <f>IF(OR(N257="",O257="",O257=0),"",N257/O257)</f>
        <v/>
      </c>
      <c r="Q257" s="13" t="str">
        <f>IF(OR(G257="",H257="",I257="",G257=H257),"",ABS(I257-G257)/ABS(G257-H257))</f>
        <v/>
      </c>
      <c r="R257" s="7"/>
      <c r="S257" s="7"/>
      <c r="T257" s="7"/>
      <c r="U257" s="14" t="str">
        <f>IF(C257="","",IF(COUNTIFS($A$2:$A$1001,A257,$C$2:$C$1001,C257,$N$2:$N$1001,N257)&gt;1,"Revisar",""))</f>
        <v/>
      </c>
    </row>
    <row r="258">
      <c r="A258" s="5"/>
      <c r="B258" s="6"/>
      <c r="C258" s="7"/>
      <c r="D258" s="7"/>
      <c r="E258" s="7"/>
      <c r="F258" s="7"/>
      <c r="G258" s="9"/>
      <c r="H258" s="9"/>
      <c r="I258" s="9"/>
      <c r="J258" s="9"/>
      <c r="K258" s="10"/>
      <c r="L258" s="10"/>
      <c r="M258" s="9"/>
      <c r="N258" s="11" t="str">
        <f>IF(OR(G258="",J258="",K258=""),"",(J258-G258)*K258*IF(L258="",1,L258)*IF(D258="Short",-1,1)-M258)</f>
        <v/>
      </c>
      <c r="O258" s="11" t="str">
        <f>IF(OR(G258="",H258="",K258=""),"",ABS(G258-H258)*K258*IF(L258="",1,L258))</f>
        <v/>
      </c>
      <c r="P258" s="12" t="str">
        <f>IF(OR(N258="",O258="",O258=0),"",N258/O258)</f>
        <v/>
      </c>
      <c r="Q258" s="13" t="str">
        <f>IF(OR(G258="",H258="",I258="",G258=H258),"",ABS(I258-G258)/ABS(G258-H258))</f>
        <v/>
      </c>
      <c r="R258" s="7"/>
      <c r="S258" s="7"/>
      <c r="T258" s="7"/>
      <c r="U258" s="14" t="str">
        <f>IF(C258="","",IF(COUNTIFS($A$2:$A$1001,A258,$C$2:$C$1001,C258,$N$2:$N$1001,N258)&gt;1,"Revisar",""))</f>
        <v/>
      </c>
    </row>
    <row r="259">
      <c r="A259" s="5"/>
      <c r="B259" s="6"/>
      <c r="C259" s="7"/>
      <c r="D259" s="7"/>
      <c r="E259" s="7"/>
      <c r="F259" s="7"/>
      <c r="G259" s="9"/>
      <c r="H259" s="9"/>
      <c r="I259" s="9"/>
      <c r="J259" s="9"/>
      <c r="K259" s="10"/>
      <c r="L259" s="10"/>
      <c r="M259" s="9"/>
      <c r="N259" s="11" t="str">
        <f>IF(OR(G259="",J259="",K259=""),"",(J259-G259)*K259*IF(L259="",1,L259)*IF(D259="Short",-1,1)-M259)</f>
        <v/>
      </c>
      <c r="O259" s="11" t="str">
        <f>IF(OR(G259="",H259="",K259=""),"",ABS(G259-H259)*K259*IF(L259="",1,L259))</f>
        <v/>
      </c>
      <c r="P259" s="12" t="str">
        <f>IF(OR(N259="",O259="",O259=0),"",N259/O259)</f>
        <v/>
      </c>
      <c r="Q259" s="13" t="str">
        <f>IF(OR(G259="",H259="",I259="",G259=H259),"",ABS(I259-G259)/ABS(G259-H259))</f>
        <v/>
      </c>
      <c r="R259" s="7"/>
      <c r="S259" s="7"/>
      <c r="T259" s="7"/>
      <c r="U259" s="14" t="str">
        <f>IF(C259="","",IF(COUNTIFS($A$2:$A$1001,A259,$C$2:$C$1001,C259,$N$2:$N$1001,N259)&gt;1,"Revisar",""))</f>
        <v/>
      </c>
    </row>
    <row r="260">
      <c r="A260" s="5"/>
      <c r="B260" s="6"/>
      <c r="C260" s="7"/>
      <c r="D260" s="7"/>
      <c r="E260" s="7"/>
      <c r="F260" s="7"/>
      <c r="G260" s="9"/>
      <c r="H260" s="9"/>
      <c r="I260" s="9"/>
      <c r="J260" s="9"/>
      <c r="K260" s="10"/>
      <c r="L260" s="10"/>
      <c r="M260" s="9"/>
      <c r="N260" s="11" t="str">
        <f>IF(OR(G260="",J260="",K260=""),"",(J260-G260)*K260*IF(L260="",1,L260)*IF(D260="Short",-1,1)-M260)</f>
        <v/>
      </c>
      <c r="O260" s="11" t="str">
        <f>IF(OR(G260="",H260="",K260=""),"",ABS(G260-H260)*K260*IF(L260="",1,L260))</f>
        <v/>
      </c>
      <c r="P260" s="12" t="str">
        <f>IF(OR(N260="",O260="",O260=0),"",N260/O260)</f>
        <v/>
      </c>
      <c r="Q260" s="13" t="str">
        <f>IF(OR(G260="",H260="",I260="",G260=H260),"",ABS(I260-G260)/ABS(G260-H260))</f>
        <v/>
      </c>
      <c r="R260" s="7"/>
      <c r="S260" s="7"/>
      <c r="T260" s="7"/>
      <c r="U260" s="14" t="str">
        <f>IF(C260="","",IF(COUNTIFS($A$2:$A$1001,A260,$C$2:$C$1001,C260,$N$2:$N$1001,N260)&gt;1,"Revisar",""))</f>
        <v/>
      </c>
    </row>
    <row r="261">
      <c r="A261" s="5"/>
      <c r="B261" s="6"/>
      <c r="C261" s="7"/>
      <c r="D261" s="7"/>
      <c r="E261" s="7"/>
      <c r="F261" s="7"/>
      <c r="G261" s="9"/>
      <c r="H261" s="9"/>
      <c r="I261" s="9"/>
      <c r="J261" s="9"/>
      <c r="K261" s="10"/>
      <c r="L261" s="10"/>
      <c r="M261" s="9"/>
      <c r="N261" s="11" t="str">
        <f>IF(OR(G261="",J261="",K261=""),"",(J261-G261)*K261*IF(L261="",1,L261)*IF(D261="Short",-1,1)-M261)</f>
        <v/>
      </c>
      <c r="O261" s="11" t="str">
        <f>IF(OR(G261="",H261="",K261=""),"",ABS(G261-H261)*K261*IF(L261="",1,L261))</f>
        <v/>
      </c>
      <c r="P261" s="12" t="str">
        <f>IF(OR(N261="",O261="",O261=0),"",N261/O261)</f>
        <v/>
      </c>
      <c r="Q261" s="13" t="str">
        <f>IF(OR(G261="",H261="",I261="",G261=H261),"",ABS(I261-G261)/ABS(G261-H261))</f>
        <v/>
      </c>
      <c r="R261" s="7"/>
      <c r="S261" s="7"/>
      <c r="T261" s="7"/>
      <c r="U261" s="14" t="str">
        <f>IF(C261="","",IF(COUNTIFS($A$2:$A$1001,A261,$C$2:$C$1001,C261,$N$2:$N$1001,N261)&gt;1,"Revisar",""))</f>
        <v/>
      </c>
    </row>
    <row r="262">
      <c r="A262" s="5"/>
      <c r="B262" s="6"/>
      <c r="C262" s="7"/>
      <c r="D262" s="7"/>
      <c r="E262" s="7"/>
      <c r="F262" s="7"/>
      <c r="G262" s="9"/>
      <c r="H262" s="9"/>
      <c r="I262" s="9"/>
      <c r="J262" s="9"/>
      <c r="K262" s="10"/>
      <c r="L262" s="10"/>
      <c r="M262" s="9"/>
      <c r="N262" s="11" t="str">
        <f>IF(OR(G262="",J262="",K262=""),"",(J262-G262)*K262*IF(L262="",1,L262)*IF(D262="Short",-1,1)-M262)</f>
        <v/>
      </c>
      <c r="O262" s="11" t="str">
        <f>IF(OR(G262="",H262="",K262=""),"",ABS(G262-H262)*K262*IF(L262="",1,L262))</f>
        <v/>
      </c>
      <c r="P262" s="12" t="str">
        <f>IF(OR(N262="",O262="",O262=0),"",N262/O262)</f>
        <v/>
      </c>
      <c r="Q262" s="13" t="str">
        <f>IF(OR(G262="",H262="",I262="",G262=H262),"",ABS(I262-G262)/ABS(G262-H262))</f>
        <v/>
      </c>
      <c r="R262" s="7"/>
      <c r="S262" s="7"/>
      <c r="T262" s="7"/>
      <c r="U262" s="14" t="str">
        <f>IF(C262="","",IF(COUNTIFS($A$2:$A$1001,A262,$C$2:$C$1001,C262,$N$2:$N$1001,N262)&gt;1,"Revisar",""))</f>
        <v/>
      </c>
    </row>
    <row r="263">
      <c r="A263" s="5"/>
      <c r="B263" s="6"/>
      <c r="C263" s="7"/>
      <c r="D263" s="7"/>
      <c r="E263" s="7"/>
      <c r="F263" s="7"/>
      <c r="G263" s="9"/>
      <c r="H263" s="9"/>
      <c r="I263" s="9"/>
      <c r="J263" s="9"/>
      <c r="K263" s="10"/>
      <c r="L263" s="10"/>
      <c r="M263" s="9"/>
      <c r="N263" s="11" t="str">
        <f>IF(OR(G263="",J263="",K263=""),"",(J263-G263)*K263*IF(L263="",1,L263)*IF(D263="Short",-1,1)-M263)</f>
        <v/>
      </c>
      <c r="O263" s="11" t="str">
        <f>IF(OR(G263="",H263="",K263=""),"",ABS(G263-H263)*K263*IF(L263="",1,L263))</f>
        <v/>
      </c>
      <c r="P263" s="12" t="str">
        <f>IF(OR(N263="",O263="",O263=0),"",N263/O263)</f>
        <v/>
      </c>
      <c r="Q263" s="13" t="str">
        <f>IF(OR(G263="",H263="",I263="",G263=H263),"",ABS(I263-G263)/ABS(G263-H263))</f>
        <v/>
      </c>
      <c r="R263" s="7"/>
      <c r="S263" s="7"/>
      <c r="T263" s="7"/>
      <c r="U263" s="14" t="str">
        <f>IF(C263="","",IF(COUNTIFS($A$2:$A$1001,A263,$C$2:$C$1001,C263,$N$2:$N$1001,N263)&gt;1,"Revisar",""))</f>
        <v/>
      </c>
    </row>
    <row r="264">
      <c r="A264" s="5"/>
      <c r="B264" s="6"/>
      <c r="C264" s="7"/>
      <c r="D264" s="7"/>
      <c r="E264" s="7"/>
      <c r="F264" s="7"/>
      <c r="G264" s="9"/>
      <c r="H264" s="9"/>
      <c r="I264" s="9"/>
      <c r="J264" s="9"/>
      <c r="K264" s="10"/>
      <c r="L264" s="10"/>
      <c r="M264" s="9"/>
      <c r="N264" s="11" t="str">
        <f>IF(OR(G264="",J264="",K264=""),"",(J264-G264)*K264*IF(L264="",1,L264)*IF(D264="Short",-1,1)-M264)</f>
        <v/>
      </c>
      <c r="O264" s="11" t="str">
        <f>IF(OR(G264="",H264="",K264=""),"",ABS(G264-H264)*K264*IF(L264="",1,L264))</f>
        <v/>
      </c>
      <c r="P264" s="12" t="str">
        <f>IF(OR(N264="",O264="",O264=0),"",N264/O264)</f>
        <v/>
      </c>
      <c r="Q264" s="13" t="str">
        <f>IF(OR(G264="",H264="",I264="",G264=H264),"",ABS(I264-G264)/ABS(G264-H264))</f>
        <v/>
      </c>
      <c r="R264" s="7"/>
      <c r="S264" s="7"/>
      <c r="T264" s="7"/>
      <c r="U264" s="14" t="str">
        <f>IF(C264="","",IF(COUNTIFS($A$2:$A$1001,A264,$C$2:$C$1001,C264,$N$2:$N$1001,N264)&gt;1,"Revisar",""))</f>
        <v/>
      </c>
    </row>
    <row r="265">
      <c r="A265" s="5"/>
      <c r="B265" s="6"/>
      <c r="C265" s="7"/>
      <c r="D265" s="7"/>
      <c r="E265" s="7"/>
      <c r="F265" s="7"/>
      <c r="G265" s="9"/>
      <c r="H265" s="9"/>
      <c r="I265" s="9"/>
      <c r="J265" s="9"/>
      <c r="K265" s="10"/>
      <c r="L265" s="10"/>
      <c r="M265" s="9"/>
      <c r="N265" s="11" t="str">
        <f>IF(OR(G265="",J265="",K265=""),"",(J265-G265)*K265*IF(L265="",1,L265)*IF(D265="Short",-1,1)-M265)</f>
        <v/>
      </c>
      <c r="O265" s="11" t="str">
        <f>IF(OR(G265="",H265="",K265=""),"",ABS(G265-H265)*K265*IF(L265="",1,L265))</f>
        <v/>
      </c>
      <c r="P265" s="12" t="str">
        <f>IF(OR(N265="",O265="",O265=0),"",N265/O265)</f>
        <v/>
      </c>
      <c r="Q265" s="13" t="str">
        <f>IF(OR(G265="",H265="",I265="",G265=H265),"",ABS(I265-G265)/ABS(G265-H265))</f>
        <v/>
      </c>
      <c r="R265" s="7"/>
      <c r="S265" s="7"/>
      <c r="T265" s="7"/>
      <c r="U265" s="14" t="str">
        <f>IF(C265="","",IF(COUNTIFS($A$2:$A$1001,A265,$C$2:$C$1001,C265,$N$2:$N$1001,N265)&gt;1,"Revisar",""))</f>
        <v/>
      </c>
    </row>
    <row r="266">
      <c r="A266" s="5"/>
      <c r="B266" s="6"/>
      <c r="C266" s="7"/>
      <c r="D266" s="7"/>
      <c r="E266" s="7"/>
      <c r="F266" s="7"/>
      <c r="G266" s="9"/>
      <c r="H266" s="9"/>
      <c r="I266" s="9"/>
      <c r="J266" s="9"/>
      <c r="K266" s="10"/>
      <c r="L266" s="10"/>
      <c r="M266" s="9"/>
      <c r="N266" s="11" t="str">
        <f>IF(OR(G266="",J266="",K266=""),"",(J266-G266)*K266*IF(L266="",1,L266)*IF(D266="Short",-1,1)-M266)</f>
        <v/>
      </c>
      <c r="O266" s="11" t="str">
        <f>IF(OR(G266="",H266="",K266=""),"",ABS(G266-H266)*K266*IF(L266="",1,L266))</f>
        <v/>
      </c>
      <c r="P266" s="12" t="str">
        <f>IF(OR(N266="",O266="",O266=0),"",N266/O266)</f>
        <v/>
      </c>
      <c r="Q266" s="13" t="str">
        <f>IF(OR(G266="",H266="",I266="",G266=H266),"",ABS(I266-G266)/ABS(G266-H266))</f>
        <v/>
      </c>
      <c r="R266" s="7"/>
      <c r="S266" s="7"/>
      <c r="T266" s="7"/>
      <c r="U266" s="14" t="str">
        <f>IF(C266="","",IF(COUNTIFS($A$2:$A$1001,A266,$C$2:$C$1001,C266,$N$2:$N$1001,N266)&gt;1,"Revisar",""))</f>
        <v/>
      </c>
    </row>
    <row r="267">
      <c r="A267" s="5"/>
      <c r="B267" s="6"/>
      <c r="C267" s="7"/>
      <c r="D267" s="7"/>
      <c r="E267" s="7"/>
      <c r="F267" s="7"/>
      <c r="G267" s="9"/>
      <c r="H267" s="9"/>
      <c r="I267" s="9"/>
      <c r="J267" s="9"/>
      <c r="K267" s="10"/>
      <c r="L267" s="10"/>
      <c r="M267" s="9"/>
      <c r="N267" s="11" t="str">
        <f>IF(OR(G267="",J267="",K267=""),"",(J267-G267)*K267*IF(L267="",1,L267)*IF(D267="Short",-1,1)-M267)</f>
        <v/>
      </c>
      <c r="O267" s="11" t="str">
        <f>IF(OR(G267="",H267="",K267=""),"",ABS(G267-H267)*K267*IF(L267="",1,L267))</f>
        <v/>
      </c>
      <c r="P267" s="12" t="str">
        <f>IF(OR(N267="",O267="",O267=0),"",N267/O267)</f>
        <v/>
      </c>
      <c r="Q267" s="13" t="str">
        <f>IF(OR(G267="",H267="",I267="",G267=H267),"",ABS(I267-G267)/ABS(G267-H267))</f>
        <v/>
      </c>
      <c r="R267" s="7"/>
      <c r="S267" s="7"/>
      <c r="T267" s="7"/>
      <c r="U267" s="14" t="str">
        <f>IF(C267="","",IF(COUNTIFS($A$2:$A$1001,A267,$C$2:$C$1001,C267,$N$2:$N$1001,N267)&gt;1,"Revisar",""))</f>
        <v/>
      </c>
    </row>
    <row r="268">
      <c r="A268" s="5"/>
      <c r="B268" s="6"/>
      <c r="C268" s="7"/>
      <c r="D268" s="7"/>
      <c r="E268" s="7"/>
      <c r="F268" s="7"/>
      <c r="G268" s="9"/>
      <c r="H268" s="9"/>
      <c r="I268" s="9"/>
      <c r="J268" s="9"/>
      <c r="K268" s="10"/>
      <c r="L268" s="10"/>
      <c r="M268" s="9"/>
      <c r="N268" s="11" t="str">
        <f>IF(OR(G268="",J268="",K268=""),"",(J268-G268)*K268*IF(L268="",1,L268)*IF(D268="Short",-1,1)-M268)</f>
        <v/>
      </c>
      <c r="O268" s="11" t="str">
        <f>IF(OR(G268="",H268="",K268=""),"",ABS(G268-H268)*K268*IF(L268="",1,L268))</f>
        <v/>
      </c>
      <c r="P268" s="12" t="str">
        <f>IF(OR(N268="",O268="",O268=0),"",N268/O268)</f>
        <v/>
      </c>
      <c r="Q268" s="13" t="str">
        <f>IF(OR(G268="",H268="",I268="",G268=H268),"",ABS(I268-G268)/ABS(G268-H268))</f>
        <v/>
      </c>
      <c r="R268" s="7"/>
      <c r="S268" s="7"/>
      <c r="T268" s="7"/>
      <c r="U268" s="14" t="str">
        <f>IF(C268="","",IF(COUNTIFS($A$2:$A$1001,A268,$C$2:$C$1001,C268,$N$2:$N$1001,N268)&gt;1,"Revisar",""))</f>
        <v/>
      </c>
    </row>
    <row r="269">
      <c r="A269" s="5"/>
      <c r="B269" s="6"/>
      <c r="C269" s="7"/>
      <c r="D269" s="7"/>
      <c r="E269" s="7"/>
      <c r="F269" s="7"/>
      <c r="G269" s="9"/>
      <c r="H269" s="9"/>
      <c r="I269" s="9"/>
      <c r="J269" s="9"/>
      <c r="K269" s="10"/>
      <c r="L269" s="10"/>
      <c r="M269" s="9"/>
      <c r="N269" s="11" t="str">
        <f>IF(OR(G269="",J269="",K269=""),"",(J269-G269)*K269*IF(L269="",1,L269)*IF(D269="Short",-1,1)-M269)</f>
        <v/>
      </c>
      <c r="O269" s="11" t="str">
        <f>IF(OR(G269="",H269="",K269=""),"",ABS(G269-H269)*K269*IF(L269="",1,L269))</f>
        <v/>
      </c>
      <c r="P269" s="12" t="str">
        <f>IF(OR(N269="",O269="",O269=0),"",N269/O269)</f>
        <v/>
      </c>
      <c r="Q269" s="13" t="str">
        <f>IF(OR(G269="",H269="",I269="",G269=H269),"",ABS(I269-G269)/ABS(G269-H269))</f>
        <v/>
      </c>
      <c r="R269" s="7"/>
      <c r="S269" s="7"/>
      <c r="T269" s="7"/>
      <c r="U269" s="14" t="str">
        <f>IF(C269="","",IF(COUNTIFS($A$2:$A$1001,A269,$C$2:$C$1001,C269,$N$2:$N$1001,N269)&gt;1,"Revisar",""))</f>
        <v/>
      </c>
    </row>
    <row r="270">
      <c r="A270" s="5"/>
      <c r="B270" s="6"/>
      <c r="C270" s="7"/>
      <c r="D270" s="7"/>
      <c r="E270" s="7"/>
      <c r="F270" s="7"/>
      <c r="G270" s="9"/>
      <c r="H270" s="9"/>
      <c r="I270" s="9"/>
      <c r="J270" s="9"/>
      <c r="K270" s="10"/>
      <c r="L270" s="10"/>
      <c r="M270" s="9"/>
      <c r="N270" s="11" t="str">
        <f>IF(OR(G270="",J270="",K270=""),"",(J270-G270)*K270*IF(L270="",1,L270)*IF(D270="Short",-1,1)-M270)</f>
        <v/>
      </c>
      <c r="O270" s="11" t="str">
        <f>IF(OR(G270="",H270="",K270=""),"",ABS(G270-H270)*K270*IF(L270="",1,L270))</f>
        <v/>
      </c>
      <c r="P270" s="12" t="str">
        <f>IF(OR(N270="",O270="",O270=0),"",N270/O270)</f>
        <v/>
      </c>
      <c r="Q270" s="13" t="str">
        <f>IF(OR(G270="",H270="",I270="",G270=H270),"",ABS(I270-G270)/ABS(G270-H270))</f>
        <v/>
      </c>
      <c r="R270" s="7"/>
      <c r="S270" s="7"/>
      <c r="T270" s="7"/>
      <c r="U270" s="14" t="str">
        <f>IF(C270="","",IF(COUNTIFS($A$2:$A$1001,A270,$C$2:$C$1001,C270,$N$2:$N$1001,N270)&gt;1,"Revisar",""))</f>
        <v/>
      </c>
    </row>
    <row r="271">
      <c r="A271" s="5"/>
      <c r="B271" s="6"/>
      <c r="C271" s="7"/>
      <c r="D271" s="7"/>
      <c r="E271" s="7"/>
      <c r="F271" s="7"/>
      <c r="G271" s="9"/>
      <c r="H271" s="9"/>
      <c r="I271" s="9"/>
      <c r="J271" s="9"/>
      <c r="K271" s="10"/>
      <c r="L271" s="10"/>
      <c r="M271" s="9"/>
      <c r="N271" s="11" t="str">
        <f>IF(OR(G271="",J271="",K271=""),"",(J271-G271)*K271*IF(L271="",1,L271)*IF(D271="Short",-1,1)-M271)</f>
        <v/>
      </c>
      <c r="O271" s="11" t="str">
        <f>IF(OR(G271="",H271="",K271=""),"",ABS(G271-H271)*K271*IF(L271="",1,L271))</f>
        <v/>
      </c>
      <c r="P271" s="12" t="str">
        <f>IF(OR(N271="",O271="",O271=0),"",N271/O271)</f>
        <v/>
      </c>
      <c r="Q271" s="13" t="str">
        <f>IF(OR(G271="",H271="",I271="",G271=H271),"",ABS(I271-G271)/ABS(G271-H271))</f>
        <v/>
      </c>
      <c r="R271" s="7"/>
      <c r="S271" s="7"/>
      <c r="T271" s="7"/>
      <c r="U271" s="14" t="str">
        <f>IF(C271="","",IF(COUNTIFS($A$2:$A$1001,A271,$C$2:$C$1001,C271,$N$2:$N$1001,N271)&gt;1,"Revisar",""))</f>
        <v/>
      </c>
    </row>
    <row r="272">
      <c r="A272" s="5"/>
      <c r="B272" s="6"/>
      <c r="C272" s="7"/>
      <c r="D272" s="7"/>
      <c r="E272" s="7"/>
      <c r="F272" s="7"/>
      <c r="G272" s="9"/>
      <c r="H272" s="9"/>
      <c r="I272" s="9"/>
      <c r="J272" s="9"/>
      <c r="K272" s="10"/>
      <c r="L272" s="10"/>
      <c r="M272" s="9"/>
      <c r="N272" s="11" t="str">
        <f>IF(OR(G272="",J272="",K272=""),"",(J272-G272)*K272*IF(L272="",1,L272)*IF(D272="Short",-1,1)-M272)</f>
        <v/>
      </c>
      <c r="O272" s="11" t="str">
        <f>IF(OR(G272="",H272="",K272=""),"",ABS(G272-H272)*K272*IF(L272="",1,L272))</f>
        <v/>
      </c>
      <c r="P272" s="12" t="str">
        <f>IF(OR(N272="",O272="",O272=0),"",N272/O272)</f>
        <v/>
      </c>
      <c r="Q272" s="13" t="str">
        <f>IF(OR(G272="",H272="",I272="",G272=H272),"",ABS(I272-G272)/ABS(G272-H272))</f>
        <v/>
      </c>
      <c r="R272" s="7"/>
      <c r="S272" s="7"/>
      <c r="T272" s="7"/>
      <c r="U272" s="14" t="str">
        <f>IF(C272="","",IF(COUNTIFS($A$2:$A$1001,A272,$C$2:$C$1001,C272,$N$2:$N$1001,N272)&gt;1,"Revisar",""))</f>
        <v/>
      </c>
    </row>
    <row r="273">
      <c r="A273" s="5"/>
      <c r="B273" s="6"/>
      <c r="C273" s="7"/>
      <c r="D273" s="7"/>
      <c r="E273" s="7"/>
      <c r="F273" s="7"/>
      <c r="G273" s="9"/>
      <c r="H273" s="9"/>
      <c r="I273" s="9"/>
      <c r="J273" s="9"/>
      <c r="K273" s="10"/>
      <c r="L273" s="10"/>
      <c r="M273" s="9"/>
      <c r="N273" s="11" t="str">
        <f>IF(OR(G273="",J273="",K273=""),"",(J273-G273)*K273*IF(L273="",1,L273)*IF(D273="Short",-1,1)-M273)</f>
        <v/>
      </c>
      <c r="O273" s="11" t="str">
        <f>IF(OR(G273="",H273="",K273=""),"",ABS(G273-H273)*K273*IF(L273="",1,L273))</f>
        <v/>
      </c>
      <c r="P273" s="12" t="str">
        <f>IF(OR(N273="",O273="",O273=0),"",N273/O273)</f>
        <v/>
      </c>
      <c r="Q273" s="13" t="str">
        <f>IF(OR(G273="",H273="",I273="",G273=H273),"",ABS(I273-G273)/ABS(G273-H273))</f>
        <v/>
      </c>
      <c r="R273" s="7"/>
      <c r="S273" s="7"/>
      <c r="T273" s="7"/>
      <c r="U273" s="14" t="str">
        <f>IF(C273="","",IF(COUNTIFS($A$2:$A$1001,A273,$C$2:$C$1001,C273,$N$2:$N$1001,N273)&gt;1,"Revisar",""))</f>
        <v/>
      </c>
    </row>
    <row r="274">
      <c r="A274" s="5"/>
      <c r="B274" s="6"/>
      <c r="C274" s="7"/>
      <c r="D274" s="7"/>
      <c r="E274" s="7"/>
      <c r="F274" s="7"/>
      <c r="G274" s="9"/>
      <c r="H274" s="9"/>
      <c r="I274" s="9"/>
      <c r="J274" s="9"/>
      <c r="K274" s="10"/>
      <c r="L274" s="10"/>
      <c r="M274" s="9"/>
      <c r="N274" s="11" t="str">
        <f>IF(OR(G274="",J274="",K274=""),"",(J274-G274)*K274*IF(L274="",1,L274)*IF(D274="Short",-1,1)-M274)</f>
        <v/>
      </c>
      <c r="O274" s="11" t="str">
        <f>IF(OR(G274="",H274="",K274=""),"",ABS(G274-H274)*K274*IF(L274="",1,L274))</f>
        <v/>
      </c>
      <c r="P274" s="12" t="str">
        <f>IF(OR(N274="",O274="",O274=0),"",N274/O274)</f>
        <v/>
      </c>
      <c r="Q274" s="13" t="str">
        <f>IF(OR(G274="",H274="",I274="",G274=H274),"",ABS(I274-G274)/ABS(G274-H274))</f>
        <v/>
      </c>
      <c r="R274" s="7"/>
      <c r="S274" s="7"/>
      <c r="T274" s="7"/>
      <c r="U274" s="14" t="str">
        <f>IF(C274="","",IF(COUNTIFS($A$2:$A$1001,A274,$C$2:$C$1001,C274,$N$2:$N$1001,N274)&gt;1,"Revisar",""))</f>
        <v/>
      </c>
    </row>
    <row r="275">
      <c r="A275" s="5"/>
      <c r="B275" s="6"/>
      <c r="C275" s="7"/>
      <c r="D275" s="7"/>
      <c r="E275" s="7"/>
      <c r="F275" s="7"/>
      <c r="G275" s="9"/>
      <c r="H275" s="9"/>
      <c r="I275" s="9"/>
      <c r="J275" s="9"/>
      <c r="K275" s="10"/>
      <c r="L275" s="10"/>
      <c r="M275" s="9"/>
      <c r="N275" s="11" t="str">
        <f>IF(OR(G275="",J275="",K275=""),"",(J275-G275)*K275*IF(L275="",1,L275)*IF(D275="Short",-1,1)-M275)</f>
        <v/>
      </c>
      <c r="O275" s="11" t="str">
        <f>IF(OR(G275="",H275="",K275=""),"",ABS(G275-H275)*K275*IF(L275="",1,L275))</f>
        <v/>
      </c>
      <c r="P275" s="12" t="str">
        <f>IF(OR(N275="",O275="",O275=0),"",N275/O275)</f>
        <v/>
      </c>
      <c r="Q275" s="13" t="str">
        <f>IF(OR(G275="",H275="",I275="",G275=H275),"",ABS(I275-G275)/ABS(G275-H275))</f>
        <v/>
      </c>
      <c r="R275" s="7"/>
      <c r="S275" s="7"/>
      <c r="T275" s="7"/>
      <c r="U275" s="14" t="str">
        <f>IF(C275="","",IF(COUNTIFS($A$2:$A$1001,A275,$C$2:$C$1001,C275,$N$2:$N$1001,N275)&gt;1,"Revisar",""))</f>
        <v/>
      </c>
    </row>
    <row r="276">
      <c r="A276" s="5"/>
      <c r="B276" s="6"/>
      <c r="C276" s="7"/>
      <c r="D276" s="7"/>
      <c r="E276" s="7"/>
      <c r="F276" s="7"/>
      <c r="G276" s="9"/>
      <c r="H276" s="9"/>
      <c r="I276" s="9"/>
      <c r="J276" s="9"/>
      <c r="K276" s="10"/>
      <c r="L276" s="10"/>
      <c r="M276" s="9"/>
      <c r="N276" s="11" t="str">
        <f>IF(OR(G276="",J276="",K276=""),"",(J276-G276)*K276*IF(L276="",1,L276)*IF(D276="Short",-1,1)-M276)</f>
        <v/>
      </c>
      <c r="O276" s="11" t="str">
        <f>IF(OR(G276="",H276="",K276=""),"",ABS(G276-H276)*K276*IF(L276="",1,L276))</f>
        <v/>
      </c>
      <c r="P276" s="12" t="str">
        <f>IF(OR(N276="",O276="",O276=0),"",N276/O276)</f>
        <v/>
      </c>
      <c r="Q276" s="13" t="str">
        <f>IF(OR(G276="",H276="",I276="",G276=H276),"",ABS(I276-G276)/ABS(G276-H276))</f>
        <v/>
      </c>
      <c r="R276" s="7"/>
      <c r="S276" s="7"/>
      <c r="T276" s="7"/>
      <c r="U276" s="14" t="str">
        <f>IF(C276="","",IF(COUNTIFS($A$2:$A$1001,A276,$C$2:$C$1001,C276,$N$2:$N$1001,N276)&gt;1,"Revisar",""))</f>
        <v/>
      </c>
    </row>
    <row r="277">
      <c r="A277" s="5"/>
      <c r="B277" s="6"/>
      <c r="C277" s="7"/>
      <c r="D277" s="7"/>
      <c r="E277" s="7"/>
      <c r="F277" s="7"/>
      <c r="G277" s="9"/>
      <c r="H277" s="9"/>
      <c r="I277" s="9"/>
      <c r="J277" s="9"/>
      <c r="K277" s="10"/>
      <c r="L277" s="10"/>
      <c r="M277" s="9"/>
      <c r="N277" s="11" t="str">
        <f>IF(OR(G277="",J277="",K277=""),"",(J277-G277)*K277*IF(L277="",1,L277)*IF(D277="Short",-1,1)-M277)</f>
        <v/>
      </c>
      <c r="O277" s="11" t="str">
        <f>IF(OR(G277="",H277="",K277=""),"",ABS(G277-H277)*K277*IF(L277="",1,L277))</f>
        <v/>
      </c>
      <c r="P277" s="12" t="str">
        <f>IF(OR(N277="",O277="",O277=0),"",N277/O277)</f>
        <v/>
      </c>
      <c r="Q277" s="13" t="str">
        <f>IF(OR(G277="",H277="",I277="",G277=H277),"",ABS(I277-G277)/ABS(G277-H277))</f>
        <v/>
      </c>
      <c r="R277" s="7"/>
      <c r="S277" s="7"/>
      <c r="T277" s="7"/>
      <c r="U277" s="14" t="str">
        <f>IF(C277="","",IF(COUNTIFS($A$2:$A$1001,A277,$C$2:$C$1001,C277,$N$2:$N$1001,N277)&gt;1,"Revisar",""))</f>
        <v/>
      </c>
    </row>
    <row r="278">
      <c r="A278" s="5"/>
      <c r="B278" s="6"/>
      <c r="C278" s="7"/>
      <c r="D278" s="7"/>
      <c r="E278" s="7"/>
      <c r="F278" s="7"/>
      <c r="G278" s="9"/>
      <c r="H278" s="9"/>
      <c r="I278" s="9"/>
      <c r="J278" s="9"/>
      <c r="K278" s="10"/>
      <c r="L278" s="10"/>
      <c r="M278" s="9"/>
      <c r="N278" s="11" t="str">
        <f>IF(OR(G278="",J278="",K278=""),"",(J278-G278)*K278*IF(L278="",1,L278)*IF(D278="Short",-1,1)-M278)</f>
        <v/>
      </c>
      <c r="O278" s="11" t="str">
        <f>IF(OR(G278="",H278="",K278=""),"",ABS(G278-H278)*K278*IF(L278="",1,L278))</f>
        <v/>
      </c>
      <c r="P278" s="12" t="str">
        <f>IF(OR(N278="",O278="",O278=0),"",N278/O278)</f>
        <v/>
      </c>
      <c r="Q278" s="13" t="str">
        <f>IF(OR(G278="",H278="",I278="",G278=H278),"",ABS(I278-G278)/ABS(G278-H278))</f>
        <v/>
      </c>
      <c r="R278" s="7"/>
      <c r="S278" s="7"/>
      <c r="T278" s="7"/>
      <c r="U278" s="14" t="str">
        <f>IF(C278="","",IF(COUNTIFS($A$2:$A$1001,A278,$C$2:$C$1001,C278,$N$2:$N$1001,N278)&gt;1,"Revisar",""))</f>
        <v/>
      </c>
    </row>
    <row r="279">
      <c r="A279" s="5"/>
      <c r="B279" s="6"/>
      <c r="C279" s="7"/>
      <c r="D279" s="7"/>
      <c r="E279" s="7"/>
      <c r="F279" s="7"/>
      <c r="G279" s="9"/>
      <c r="H279" s="9"/>
      <c r="I279" s="9"/>
      <c r="J279" s="9"/>
      <c r="K279" s="10"/>
      <c r="L279" s="10"/>
      <c r="M279" s="9"/>
      <c r="N279" s="11" t="str">
        <f>IF(OR(G279="",J279="",K279=""),"",(J279-G279)*K279*IF(L279="",1,L279)*IF(D279="Short",-1,1)-M279)</f>
        <v/>
      </c>
      <c r="O279" s="11" t="str">
        <f>IF(OR(G279="",H279="",K279=""),"",ABS(G279-H279)*K279*IF(L279="",1,L279))</f>
        <v/>
      </c>
      <c r="P279" s="12" t="str">
        <f>IF(OR(N279="",O279="",O279=0),"",N279/O279)</f>
        <v/>
      </c>
      <c r="Q279" s="13" t="str">
        <f>IF(OR(G279="",H279="",I279="",G279=H279),"",ABS(I279-G279)/ABS(G279-H279))</f>
        <v/>
      </c>
      <c r="R279" s="7"/>
      <c r="S279" s="7"/>
      <c r="T279" s="7"/>
      <c r="U279" s="14" t="str">
        <f>IF(C279="","",IF(COUNTIFS($A$2:$A$1001,A279,$C$2:$C$1001,C279,$N$2:$N$1001,N279)&gt;1,"Revisar",""))</f>
        <v/>
      </c>
    </row>
    <row r="280">
      <c r="A280" s="5"/>
      <c r="B280" s="6"/>
      <c r="C280" s="7"/>
      <c r="D280" s="7"/>
      <c r="E280" s="7"/>
      <c r="F280" s="7"/>
      <c r="G280" s="9"/>
      <c r="H280" s="9"/>
      <c r="I280" s="9"/>
      <c r="J280" s="9"/>
      <c r="K280" s="10"/>
      <c r="L280" s="10"/>
      <c r="M280" s="9"/>
      <c r="N280" s="11" t="str">
        <f>IF(OR(G280="",J280="",K280=""),"",(J280-G280)*K280*IF(L280="",1,L280)*IF(D280="Short",-1,1)-M280)</f>
        <v/>
      </c>
      <c r="O280" s="11" t="str">
        <f>IF(OR(G280="",H280="",K280=""),"",ABS(G280-H280)*K280*IF(L280="",1,L280))</f>
        <v/>
      </c>
      <c r="P280" s="12" t="str">
        <f>IF(OR(N280="",O280="",O280=0),"",N280/O280)</f>
        <v/>
      </c>
      <c r="Q280" s="13" t="str">
        <f>IF(OR(G280="",H280="",I280="",G280=H280),"",ABS(I280-G280)/ABS(G280-H280))</f>
        <v/>
      </c>
      <c r="R280" s="7"/>
      <c r="S280" s="7"/>
      <c r="T280" s="7"/>
      <c r="U280" s="14" t="str">
        <f>IF(C280="","",IF(COUNTIFS($A$2:$A$1001,A280,$C$2:$C$1001,C280,$N$2:$N$1001,N280)&gt;1,"Revisar",""))</f>
        <v/>
      </c>
    </row>
    <row r="281">
      <c r="A281" s="5"/>
      <c r="B281" s="6"/>
      <c r="C281" s="7"/>
      <c r="D281" s="7"/>
      <c r="E281" s="7"/>
      <c r="F281" s="7"/>
      <c r="G281" s="9"/>
      <c r="H281" s="9"/>
      <c r="I281" s="9"/>
      <c r="J281" s="9"/>
      <c r="K281" s="10"/>
      <c r="L281" s="10"/>
      <c r="M281" s="9"/>
      <c r="N281" s="11" t="str">
        <f>IF(OR(G281="",J281="",K281=""),"",(J281-G281)*K281*IF(L281="",1,L281)*IF(D281="Short",-1,1)-M281)</f>
        <v/>
      </c>
      <c r="O281" s="11" t="str">
        <f>IF(OR(G281="",H281="",K281=""),"",ABS(G281-H281)*K281*IF(L281="",1,L281))</f>
        <v/>
      </c>
      <c r="P281" s="12" t="str">
        <f>IF(OR(N281="",O281="",O281=0),"",N281/O281)</f>
        <v/>
      </c>
      <c r="Q281" s="13" t="str">
        <f>IF(OR(G281="",H281="",I281="",G281=H281),"",ABS(I281-G281)/ABS(G281-H281))</f>
        <v/>
      </c>
      <c r="R281" s="7"/>
      <c r="S281" s="7"/>
      <c r="T281" s="7"/>
      <c r="U281" s="14" t="str">
        <f>IF(C281="","",IF(COUNTIFS($A$2:$A$1001,A281,$C$2:$C$1001,C281,$N$2:$N$1001,N281)&gt;1,"Revisar",""))</f>
        <v/>
      </c>
    </row>
    <row r="282">
      <c r="A282" s="5"/>
      <c r="B282" s="6"/>
      <c r="C282" s="7"/>
      <c r="D282" s="7"/>
      <c r="E282" s="7"/>
      <c r="F282" s="7"/>
      <c r="G282" s="9"/>
      <c r="H282" s="9"/>
      <c r="I282" s="9"/>
      <c r="J282" s="9"/>
      <c r="K282" s="10"/>
      <c r="L282" s="10"/>
      <c r="M282" s="9"/>
      <c r="N282" s="11" t="str">
        <f>IF(OR(G282="",J282="",K282=""),"",(J282-G282)*K282*IF(L282="",1,L282)*IF(D282="Short",-1,1)-M282)</f>
        <v/>
      </c>
      <c r="O282" s="11" t="str">
        <f>IF(OR(G282="",H282="",K282=""),"",ABS(G282-H282)*K282*IF(L282="",1,L282))</f>
        <v/>
      </c>
      <c r="P282" s="12" t="str">
        <f>IF(OR(N282="",O282="",O282=0),"",N282/O282)</f>
        <v/>
      </c>
      <c r="Q282" s="13" t="str">
        <f>IF(OR(G282="",H282="",I282="",G282=H282),"",ABS(I282-G282)/ABS(G282-H282))</f>
        <v/>
      </c>
      <c r="R282" s="7"/>
      <c r="S282" s="7"/>
      <c r="T282" s="7"/>
      <c r="U282" s="14" t="str">
        <f>IF(C282="","",IF(COUNTIFS($A$2:$A$1001,A282,$C$2:$C$1001,C282,$N$2:$N$1001,N282)&gt;1,"Revisar",""))</f>
        <v/>
      </c>
    </row>
    <row r="283">
      <c r="A283" s="5"/>
      <c r="B283" s="6"/>
      <c r="C283" s="7"/>
      <c r="D283" s="7"/>
      <c r="E283" s="7"/>
      <c r="F283" s="7"/>
      <c r="G283" s="9"/>
      <c r="H283" s="9"/>
      <c r="I283" s="9"/>
      <c r="J283" s="9"/>
      <c r="K283" s="10"/>
      <c r="L283" s="10"/>
      <c r="M283" s="9"/>
      <c r="N283" s="11" t="str">
        <f>IF(OR(G283="",J283="",K283=""),"",(J283-G283)*K283*IF(L283="",1,L283)*IF(D283="Short",-1,1)-M283)</f>
        <v/>
      </c>
      <c r="O283" s="11" t="str">
        <f>IF(OR(G283="",H283="",K283=""),"",ABS(G283-H283)*K283*IF(L283="",1,L283))</f>
        <v/>
      </c>
      <c r="P283" s="12" t="str">
        <f>IF(OR(N283="",O283="",O283=0),"",N283/O283)</f>
        <v/>
      </c>
      <c r="Q283" s="13" t="str">
        <f>IF(OR(G283="",H283="",I283="",G283=H283),"",ABS(I283-G283)/ABS(G283-H283))</f>
        <v/>
      </c>
      <c r="R283" s="7"/>
      <c r="S283" s="7"/>
      <c r="T283" s="7"/>
      <c r="U283" s="14" t="str">
        <f>IF(C283="","",IF(COUNTIFS($A$2:$A$1001,A283,$C$2:$C$1001,C283,$N$2:$N$1001,N283)&gt;1,"Revisar",""))</f>
        <v/>
      </c>
    </row>
    <row r="284">
      <c r="A284" s="5"/>
      <c r="B284" s="6"/>
      <c r="C284" s="7"/>
      <c r="D284" s="7"/>
      <c r="E284" s="7"/>
      <c r="F284" s="7"/>
      <c r="G284" s="9"/>
      <c r="H284" s="9"/>
      <c r="I284" s="9"/>
      <c r="J284" s="9"/>
      <c r="K284" s="10"/>
      <c r="L284" s="10"/>
      <c r="M284" s="9"/>
      <c r="N284" s="11" t="str">
        <f>IF(OR(G284="",J284="",K284=""),"",(J284-G284)*K284*IF(L284="",1,L284)*IF(D284="Short",-1,1)-M284)</f>
        <v/>
      </c>
      <c r="O284" s="11" t="str">
        <f>IF(OR(G284="",H284="",K284=""),"",ABS(G284-H284)*K284*IF(L284="",1,L284))</f>
        <v/>
      </c>
      <c r="P284" s="12" t="str">
        <f>IF(OR(N284="",O284="",O284=0),"",N284/O284)</f>
        <v/>
      </c>
      <c r="Q284" s="13" t="str">
        <f>IF(OR(G284="",H284="",I284="",G284=H284),"",ABS(I284-G284)/ABS(G284-H284))</f>
        <v/>
      </c>
      <c r="R284" s="7"/>
      <c r="S284" s="7"/>
      <c r="T284" s="7"/>
      <c r="U284" s="14" t="str">
        <f>IF(C284="","",IF(COUNTIFS($A$2:$A$1001,A284,$C$2:$C$1001,C284,$N$2:$N$1001,N284)&gt;1,"Revisar",""))</f>
        <v/>
      </c>
    </row>
    <row r="285">
      <c r="A285" s="5"/>
      <c r="B285" s="6"/>
      <c r="C285" s="7"/>
      <c r="D285" s="7"/>
      <c r="E285" s="7"/>
      <c r="F285" s="7"/>
      <c r="G285" s="9"/>
      <c r="H285" s="9"/>
      <c r="I285" s="9"/>
      <c r="J285" s="9"/>
      <c r="K285" s="10"/>
      <c r="L285" s="10"/>
      <c r="M285" s="9"/>
      <c r="N285" s="11" t="str">
        <f>IF(OR(G285="",J285="",K285=""),"",(J285-G285)*K285*IF(L285="",1,L285)*IF(D285="Short",-1,1)-M285)</f>
        <v/>
      </c>
      <c r="O285" s="11" t="str">
        <f>IF(OR(G285="",H285="",K285=""),"",ABS(G285-H285)*K285*IF(L285="",1,L285))</f>
        <v/>
      </c>
      <c r="P285" s="12" t="str">
        <f>IF(OR(N285="",O285="",O285=0),"",N285/O285)</f>
        <v/>
      </c>
      <c r="Q285" s="13" t="str">
        <f>IF(OR(G285="",H285="",I285="",G285=H285),"",ABS(I285-G285)/ABS(G285-H285))</f>
        <v/>
      </c>
      <c r="R285" s="7"/>
      <c r="S285" s="7"/>
      <c r="T285" s="7"/>
      <c r="U285" s="14" t="str">
        <f>IF(C285="","",IF(COUNTIFS($A$2:$A$1001,A285,$C$2:$C$1001,C285,$N$2:$N$1001,N285)&gt;1,"Revisar",""))</f>
        <v/>
      </c>
    </row>
    <row r="286">
      <c r="A286" s="5"/>
      <c r="B286" s="6"/>
      <c r="C286" s="7"/>
      <c r="D286" s="7"/>
      <c r="E286" s="7"/>
      <c r="F286" s="7"/>
      <c r="G286" s="9"/>
      <c r="H286" s="9"/>
      <c r="I286" s="9"/>
      <c r="J286" s="9"/>
      <c r="K286" s="10"/>
      <c r="L286" s="10"/>
      <c r="M286" s="9"/>
      <c r="N286" s="11" t="str">
        <f>IF(OR(G286="",J286="",K286=""),"",(J286-G286)*K286*IF(L286="",1,L286)*IF(D286="Short",-1,1)-M286)</f>
        <v/>
      </c>
      <c r="O286" s="11" t="str">
        <f>IF(OR(G286="",H286="",K286=""),"",ABS(G286-H286)*K286*IF(L286="",1,L286))</f>
        <v/>
      </c>
      <c r="P286" s="12" t="str">
        <f>IF(OR(N286="",O286="",O286=0),"",N286/O286)</f>
        <v/>
      </c>
      <c r="Q286" s="13" t="str">
        <f>IF(OR(G286="",H286="",I286="",G286=H286),"",ABS(I286-G286)/ABS(G286-H286))</f>
        <v/>
      </c>
      <c r="R286" s="7"/>
      <c r="S286" s="7"/>
      <c r="T286" s="7"/>
      <c r="U286" s="14" t="str">
        <f>IF(C286="","",IF(COUNTIFS($A$2:$A$1001,A286,$C$2:$C$1001,C286,$N$2:$N$1001,N286)&gt;1,"Revisar",""))</f>
        <v/>
      </c>
    </row>
    <row r="287">
      <c r="A287" s="5"/>
      <c r="B287" s="6"/>
      <c r="C287" s="7"/>
      <c r="D287" s="7"/>
      <c r="E287" s="7"/>
      <c r="F287" s="7"/>
      <c r="G287" s="9"/>
      <c r="H287" s="9"/>
      <c r="I287" s="9"/>
      <c r="J287" s="9"/>
      <c r="K287" s="10"/>
      <c r="L287" s="10"/>
      <c r="M287" s="9"/>
      <c r="N287" s="11" t="str">
        <f>IF(OR(G287="",J287="",K287=""),"",(J287-G287)*K287*IF(L287="",1,L287)*IF(D287="Short",-1,1)-M287)</f>
        <v/>
      </c>
      <c r="O287" s="11" t="str">
        <f>IF(OR(G287="",H287="",K287=""),"",ABS(G287-H287)*K287*IF(L287="",1,L287))</f>
        <v/>
      </c>
      <c r="P287" s="12" t="str">
        <f>IF(OR(N287="",O287="",O287=0),"",N287/O287)</f>
        <v/>
      </c>
      <c r="Q287" s="13" t="str">
        <f>IF(OR(G287="",H287="",I287="",G287=H287),"",ABS(I287-G287)/ABS(G287-H287))</f>
        <v/>
      </c>
      <c r="R287" s="7"/>
      <c r="S287" s="7"/>
      <c r="T287" s="7"/>
      <c r="U287" s="14" t="str">
        <f>IF(C287="","",IF(COUNTIFS($A$2:$A$1001,A287,$C$2:$C$1001,C287,$N$2:$N$1001,N287)&gt;1,"Revisar",""))</f>
        <v/>
      </c>
    </row>
    <row r="288">
      <c r="A288" s="5"/>
      <c r="B288" s="6"/>
      <c r="C288" s="7"/>
      <c r="D288" s="7"/>
      <c r="E288" s="7"/>
      <c r="F288" s="7"/>
      <c r="G288" s="9"/>
      <c r="H288" s="9"/>
      <c r="I288" s="9"/>
      <c r="J288" s="9"/>
      <c r="K288" s="10"/>
      <c r="L288" s="10"/>
      <c r="M288" s="9"/>
      <c r="N288" s="11" t="str">
        <f>IF(OR(G288="",J288="",K288=""),"",(J288-G288)*K288*IF(L288="",1,L288)*IF(D288="Short",-1,1)-M288)</f>
        <v/>
      </c>
      <c r="O288" s="11" t="str">
        <f>IF(OR(G288="",H288="",K288=""),"",ABS(G288-H288)*K288*IF(L288="",1,L288))</f>
        <v/>
      </c>
      <c r="P288" s="12" t="str">
        <f>IF(OR(N288="",O288="",O288=0),"",N288/O288)</f>
        <v/>
      </c>
      <c r="Q288" s="13" t="str">
        <f>IF(OR(G288="",H288="",I288="",G288=H288),"",ABS(I288-G288)/ABS(G288-H288))</f>
        <v/>
      </c>
      <c r="R288" s="7"/>
      <c r="S288" s="7"/>
      <c r="T288" s="7"/>
      <c r="U288" s="14" t="str">
        <f>IF(C288="","",IF(COUNTIFS($A$2:$A$1001,A288,$C$2:$C$1001,C288,$N$2:$N$1001,N288)&gt;1,"Revisar",""))</f>
        <v/>
      </c>
    </row>
    <row r="289">
      <c r="A289" s="5"/>
      <c r="B289" s="6"/>
      <c r="C289" s="7"/>
      <c r="D289" s="7"/>
      <c r="E289" s="7"/>
      <c r="F289" s="7"/>
      <c r="G289" s="9"/>
      <c r="H289" s="9"/>
      <c r="I289" s="9"/>
      <c r="J289" s="9"/>
      <c r="K289" s="10"/>
      <c r="L289" s="10"/>
      <c r="M289" s="9"/>
      <c r="N289" s="11" t="str">
        <f>IF(OR(G289="",J289="",K289=""),"",(J289-G289)*K289*IF(L289="",1,L289)*IF(D289="Short",-1,1)-M289)</f>
        <v/>
      </c>
      <c r="O289" s="11" t="str">
        <f>IF(OR(G289="",H289="",K289=""),"",ABS(G289-H289)*K289*IF(L289="",1,L289))</f>
        <v/>
      </c>
      <c r="P289" s="12" t="str">
        <f>IF(OR(N289="",O289="",O289=0),"",N289/O289)</f>
        <v/>
      </c>
      <c r="Q289" s="13" t="str">
        <f>IF(OR(G289="",H289="",I289="",G289=H289),"",ABS(I289-G289)/ABS(G289-H289))</f>
        <v/>
      </c>
      <c r="R289" s="7"/>
      <c r="S289" s="7"/>
      <c r="T289" s="7"/>
      <c r="U289" s="14" t="str">
        <f>IF(C289="","",IF(COUNTIFS($A$2:$A$1001,A289,$C$2:$C$1001,C289,$N$2:$N$1001,N289)&gt;1,"Revisar",""))</f>
        <v/>
      </c>
    </row>
    <row r="290">
      <c r="A290" s="5"/>
      <c r="B290" s="6"/>
      <c r="C290" s="7"/>
      <c r="D290" s="7"/>
      <c r="E290" s="7"/>
      <c r="F290" s="7"/>
      <c r="G290" s="9"/>
      <c r="H290" s="9"/>
      <c r="I290" s="9"/>
      <c r="J290" s="9"/>
      <c r="K290" s="10"/>
      <c r="L290" s="10"/>
      <c r="M290" s="9"/>
      <c r="N290" s="11" t="str">
        <f>IF(OR(G290="",J290="",K290=""),"",(J290-G290)*K290*IF(L290="",1,L290)*IF(D290="Short",-1,1)-M290)</f>
        <v/>
      </c>
      <c r="O290" s="11" t="str">
        <f>IF(OR(G290="",H290="",K290=""),"",ABS(G290-H290)*K290*IF(L290="",1,L290))</f>
        <v/>
      </c>
      <c r="P290" s="12" t="str">
        <f>IF(OR(N290="",O290="",O290=0),"",N290/O290)</f>
        <v/>
      </c>
      <c r="Q290" s="13" t="str">
        <f>IF(OR(G290="",H290="",I290="",G290=H290),"",ABS(I290-G290)/ABS(G290-H290))</f>
        <v/>
      </c>
      <c r="R290" s="7"/>
      <c r="S290" s="7"/>
      <c r="T290" s="7"/>
      <c r="U290" s="14" t="str">
        <f>IF(C290="","",IF(COUNTIFS($A$2:$A$1001,A290,$C$2:$C$1001,C290,$N$2:$N$1001,N290)&gt;1,"Revisar",""))</f>
        <v/>
      </c>
    </row>
    <row r="291">
      <c r="A291" s="5"/>
      <c r="B291" s="6"/>
      <c r="C291" s="7"/>
      <c r="D291" s="7"/>
      <c r="E291" s="7"/>
      <c r="F291" s="7"/>
      <c r="G291" s="9"/>
      <c r="H291" s="9"/>
      <c r="I291" s="9"/>
      <c r="J291" s="9"/>
      <c r="K291" s="10"/>
      <c r="L291" s="10"/>
      <c r="M291" s="9"/>
      <c r="N291" s="11" t="str">
        <f>IF(OR(G291="",J291="",K291=""),"",(J291-G291)*K291*IF(L291="",1,L291)*IF(D291="Short",-1,1)-M291)</f>
        <v/>
      </c>
      <c r="O291" s="11" t="str">
        <f>IF(OR(G291="",H291="",K291=""),"",ABS(G291-H291)*K291*IF(L291="",1,L291))</f>
        <v/>
      </c>
      <c r="P291" s="12" t="str">
        <f>IF(OR(N291="",O291="",O291=0),"",N291/O291)</f>
        <v/>
      </c>
      <c r="Q291" s="13" t="str">
        <f>IF(OR(G291="",H291="",I291="",G291=H291),"",ABS(I291-G291)/ABS(G291-H291))</f>
        <v/>
      </c>
      <c r="R291" s="7"/>
      <c r="S291" s="7"/>
      <c r="T291" s="7"/>
      <c r="U291" s="14" t="str">
        <f>IF(C291="","",IF(COUNTIFS($A$2:$A$1001,A291,$C$2:$C$1001,C291,$N$2:$N$1001,N291)&gt;1,"Revisar",""))</f>
        <v/>
      </c>
    </row>
    <row r="292">
      <c r="A292" s="5"/>
      <c r="B292" s="6"/>
      <c r="C292" s="7"/>
      <c r="D292" s="7"/>
      <c r="E292" s="7"/>
      <c r="F292" s="7"/>
      <c r="G292" s="9"/>
      <c r="H292" s="9"/>
      <c r="I292" s="9"/>
      <c r="J292" s="9"/>
      <c r="K292" s="10"/>
      <c r="L292" s="10"/>
      <c r="M292" s="9"/>
      <c r="N292" s="11" t="str">
        <f>IF(OR(G292="",J292="",K292=""),"",(J292-G292)*K292*IF(L292="",1,L292)*IF(D292="Short",-1,1)-M292)</f>
        <v/>
      </c>
      <c r="O292" s="11" t="str">
        <f>IF(OR(G292="",H292="",K292=""),"",ABS(G292-H292)*K292*IF(L292="",1,L292))</f>
        <v/>
      </c>
      <c r="P292" s="12" t="str">
        <f>IF(OR(N292="",O292="",O292=0),"",N292/O292)</f>
        <v/>
      </c>
      <c r="Q292" s="13" t="str">
        <f>IF(OR(G292="",H292="",I292="",G292=H292),"",ABS(I292-G292)/ABS(G292-H292))</f>
        <v/>
      </c>
      <c r="R292" s="7"/>
      <c r="S292" s="7"/>
      <c r="T292" s="7"/>
      <c r="U292" s="14" t="str">
        <f>IF(C292="","",IF(COUNTIFS($A$2:$A$1001,A292,$C$2:$C$1001,C292,$N$2:$N$1001,N292)&gt;1,"Revisar",""))</f>
        <v/>
      </c>
    </row>
    <row r="293">
      <c r="A293" s="5"/>
      <c r="B293" s="6"/>
      <c r="C293" s="7"/>
      <c r="D293" s="7"/>
      <c r="E293" s="7"/>
      <c r="F293" s="7"/>
      <c r="G293" s="9"/>
      <c r="H293" s="9"/>
      <c r="I293" s="9"/>
      <c r="J293" s="9"/>
      <c r="K293" s="10"/>
      <c r="L293" s="10"/>
      <c r="M293" s="9"/>
      <c r="N293" s="11" t="str">
        <f>IF(OR(G293="",J293="",K293=""),"",(J293-G293)*K293*IF(L293="",1,L293)*IF(D293="Short",-1,1)-M293)</f>
        <v/>
      </c>
      <c r="O293" s="11" t="str">
        <f>IF(OR(G293="",H293="",K293=""),"",ABS(G293-H293)*K293*IF(L293="",1,L293))</f>
        <v/>
      </c>
      <c r="P293" s="12" t="str">
        <f>IF(OR(N293="",O293="",O293=0),"",N293/O293)</f>
        <v/>
      </c>
      <c r="Q293" s="13" t="str">
        <f>IF(OR(G293="",H293="",I293="",G293=H293),"",ABS(I293-G293)/ABS(G293-H293))</f>
        <v/>
      </c>
      <c r="R293" s="7"/>
      <c r="S293" s="7"/>
      <c r="T293" s="7"/>
      <c r="U293" s="14" t="str">
        <f>IF(C293="","",IF(COUNTIFS($A$2:$A$1001,A293,$C$2:$C$1001,C293,$N$2:$N$1001,N293)&gt;1,"Revisar",""))</f>
        <v/>
      </c>
    </row>
    <row r="294">
      <c r="A294" s="5"/>
      <c r="B294" s="6"/>
      <c r="C294" s="7"/>
      <c r="D294" s="7"/>
      <c r="E294" s="7"/>
      <c r="F294" s="7"/>
      <c r="G294" s="9"/>
      <c r="H294" s="9"/>
      <c r="I294" s="9"/>
      <c r="J294" s="9"/>
      <c r="K294" s="10"/>
      <c r="L294" s="10"/>
      <c r="M294" s="9"/>
      <c r="N294" s="11" t="str">
        <f>IF(OR(G294="",J294="",K294=""),"",(J294-G294)*K294*IF(L294="",1,L294)*IF(D294="Short",-1,1)-M294)</f>
        <v/>
      </c>
      <c r="O294" s="11" t="str">
        <f>IF(OR(G294="",H294="",K294=""),"",ABS(G294-H294)*K294*IF(L294="",1,L294))</f>
        <v/>
      </c>
      <c r="P294" s="12" t="str">
        <f>IF(OR(N294="",O294="",O294=0),"",N294/O294)</f>
        <v/>
      </c>
      <c r="Q294" s="13" t="str">
        <f>IF(OR(G294="",H294="",I294="",G294=H294),"",ABS(I294-G294)/ABS(G294-H294))</f>
        <v/>
      </c>
      <c r="R294" s="7"/>
      <c r="S294" s="7"/>
      <c r="T294" s="7"/>
      <c r="U294" s="14" t="str">
        <f>IF(C294="","",IF(COUNTIFS($A$2:$A$1001,A294,$C$2:$C$1001,C294,$N$2:$N$1001,N294)&gt;1,"Revisar",""))</f>
        <v/>
      </c>
    </row>
    <row r="295">
      <c r="A295" s="5"/>
      <c r="B295" s="6"/>
      <c r="C295" s="7"/>
      <c r="D295" s="7"/>
      <c r="E295" s="7"/>
      <c r="F295" s="7"/>
      <c r="G295" s="9"/>
      <c r="H295" s="9"/>
      <c r="I295" s="9"/>
      <c r="J295" s="9"/>
      <c r="K295" s="10"/>
      <c r="L295" s="10"/>
      <c r="M295" s="9"/>
      <c r="N295" s="11" t="str">
        <f>IF(OR(G295="",J295="",K295=""),"",(J295-G295)*K295*IF(L295="",1,L295)*IF(D295="Short",-1,1)-M295)</f>
        <v/>
      </c>
      <c r="O295" s="11" t="str">
        <f>IF(OR(G295="",H295="",K295=""),"",ABS(G295-H295)*K295*IF(L295="",1,L295))</f>
        <v/>
      </c>
      <c r="P295" s="12" t="str">
        <f>IF(OR(N295="",O295="",O295=0),"",N295/O295)</f>
        <v/>
      </c>
      <c r="Q295" s="13" t="str">
        <f>IF(OR(G295="",H295="",I295="",G295=H295),"",ABS(I295-G295)/ABS(G295-H295))</f>
        <v/>
      </c>
      <c r="R295" s="7"/>
      <c r="S295" s="7"/>
      <c r="T295" s="7"/>
      <c r="U295" s="14" t="str">
        <f>IF(C295="","",IF(COUNTIFS($A$2:$A$1001,A295,$C$2:$C$1001,C295,$N$2:$N$1001,N295)&gt;1,"Revisar",""))</f>
        <v/>
      </c>
    </row>
    <row r="296">
      <c r="A296" s="5"/>
      <c r="B296" s="6"/>
      <c r="C296" s="7"/>
      <c r="D296" s="7"/>
      <c r="E296" s="7"/>
      <c r="F296" s="7"/>
      <c r="G296" s="9"/>
      <c r="H296" s="9"/>
      <c r="I296" s="9"/>
      <c r="J296" s="9"/>
      <c r="K296" s="10"/>
      <c r="L296" s="10"/>
      <c r="M296" s="9"/>
      <c r="N296" s="11" t="str">
        <f>IF(OR(G296="",J296="",K296=""),"",(J296-G296)*K296*IF(L296="",1,L296)*IF(D296="Short",-1,1)-M296)</f>
        <v/>
      </c>
      <c r="O296" s="11" t="str">
        <f>IF(OR(G296="",H296="",K296=""),"",ABS(G296-H296)*K296*IF(L296="",1,L296))</f>
        <v/>
      </c>
      <c r="P296" s="12" t="str">
        <f>IF(OR(N296="",O296="",O296=0),"",N296/O296)</f>
        <v/>
      </c>
      <c r="Q296" s="13" t="str">
        <f>IF(OR(G296="",H296="",I296="",G296=H296),"",ABS(I296-G296)/ABS(G296-H296))</f>
        <v/>
      </c>
      <c r="R296" s="7"/>
      <c r="S296" s="7"/>
      <c r="T296" s="7"/>
      <c r="U296" s="14" t="str">
        <f>IF(C296="","",IF(COUNTIFS($A$2:$A$1001,A296,$C$2:$C$1001,C296,$N$2:$N$1001,N296)&gt;1,"Revisar",""))</f>
        <v/>
      </c>
    </row>
    <row r="297">
      <c r="A297" s="5"/>
      <c r="B297" s="6"/>
      <c r="C297" s="7"/>
      <c r="D297" s="7"/>
      <c r="E297" s="7"/>
      <c r="F297" s="7"/>
      <c r="G297" s="9"/>
      <c r="H297" s="9"/>
      <c r="I297" s="9"/>
      <c r="J297" s="9"/>
      <c r="K297" s="10"/>
      <c r="L297" s="10"/>
      <c r="M297" s="9"/>
      <c r="N297" s="11" t="str">
        <f>IF(OR(G297="",J297="",K297=""),"",(J297-G297)*K297*IF(L297="",1,L297)*IF(D297="Short",-1,1)-M297)</f>
        <v/>
      </c>
      <c r="O297" s="11" t="str">
        <f>IF(OR(G297="",H297="",K297=""),"",ABS(G297-H297)*K297*IF(L297="",1,L297))</f>
        <v/>
      </c>
      <c r="P297" s="12" t="str">
        <f>IF(OR(N297="",O297="",O297=0),"",N297/O297)</f>
        <v/>
      </c>
      <c r="Q297" s="13" t="str">
        <f>IF(OR(G297="",H297="",I297="",G297=H297),"",ABS(I297-G297)/ABS(G297-H297))</f>
        <v/>
      </c>
      <c r="R297" s="7"/>
      <c r="S297" s="7"/>
      <c r="T297" s="7"/>
      <c r="U297" s="14" t="str">
        <f>IF(C297="","",IF(COUNTIFS($A$2:$A$1001,A297,$C$2:$C$1001,C297,$N$2:$N$1001,N297)&gt;1,"Revisar",""))</f>
        <v/>
      </c>
    </row>
    <row r="298">
      <c r="A298" s="5"/>
      <c r="B298" s="6"/>
      <c r="C298" s="7"/>
      <c r="D298" s="7"/>
      <c r="E298" s="7"/>
      <c r="F298" s="7"/>
      <c r="G298" s="9"/>
      <c r="H298" s="9"/>
      <c r="I298" s="9"/>
      <c r="J298" s="9"/>
      <c r="K298" s="10"/>
      <c r="L298" s="10"/>
      <c r="M298" s="9"/>
      <c r="N298" s="11" t="str">
        <f>IF(OR(G298="",J298="",K298=""),"",(J298-G298)*K298*IF(L298="",1,L298)*IF(D298="Short",-1,1)-M298)</f>
        <v/>
      </c>
      <c r="O298" s="11" t="str">
        <f>IF(OR(G298="",H298="",K298=""),"",ABS(G298-H298)*K298*IF(L298="",1,L298))</f>
        <v/>
      </c>
      <c r="P298" s="12" t="str">
        <f>IF(OR(N298="",O298="",O298=0),"",N298/O298)</f>
        <v/>
      </c>
      <c r="Q298" s="13" t="str">
        <f>IF(OR(G298="",H298="",I298="",G298=H298),"",ABS(I298-G298)/ABS(G298-H298))</f>
        <v/>
      </c>
      <c r="R298" s="7"/>
      <c r="S298" s="7"/>
      <c r="T298" s="7"/>
      <c r="U298" s="14" t="str">
        <f>IF(C298="","",IF(COUNTIFS($A$2:$A$1001,A298,$C$2:$C$1001,C298,$N$2:$N$1001,N298)&gt;1,"Revisar",""))</f>
        <v/>
      </c>
    </row>
    <row r="299">
      <c r="A299" s="5"/>
      <c r="B299" s="6"/>
      <c r="C299" s="7"/>
      <c r="D299" s="7"/>
      <c r="E299" s="7"/>
      <c r="F299" s="7"/>
      <c r="G299" s="9"/>
      <c r="H299" s="9"/>
      <c r="I299" s="9"/>
      <c r="J299" s="9"/>
      <c r="K299" s="10"/>
      <c r="L299" s="10"/>
      <c r="M299" s="9"/>
      <c r="N299" s="11" t="str">
        <f>IF(OR(G299="",J299="",K299=""),"",(J299-G299)*K299*IF(L299="",1,L299)*IF(D299="Short",-1,1)-M299)</f>
        <v/>
      </c>
      <c r="O299" s="11" t="str">
        <f>IF(OR(G299="",H299="",K299=""),"",ABS(G299-H299)*K299*IF(L299="",1,L299))</f>
        <v/>
      </c>
      <c r="P299" s="12" t="str">
        <f>IF(OR(N299="",O299="",O299=0),"",N299/O299)</f>
        <v/>
      </c>
      <c r="Q299" s="13" t="str">
        <f>IF(OR(G299="",H299="",I299="",G299=H299),"",ABS(I299-G299)/ABS(G299-H299))</f>
        <v/>
      </c>
      <c r="R299" s="7"/>
      <c r="S299" s="7"/>
      <c r="T299" s="7"/>
      <c r="U299" s="14" t="str">
        <f>IF(C299="","",IF(COUNTIFS($A$2:$A$1001,A299,$C$2:$C$1001,C299,$N$2:$N$1001,N299)&gt;1,"Revisar",""))</f>
        <v/>
      </c>
    </row>
    <row r="300">
      <c r="A300" s="5"/>
      <c r="B300" s="6"/>
      <c r="C300" s="7"/>
      <c r="D300" s="7"/>
      <c r="E300" s="7"/>
      <c r="F300" s="7"/>
      <c r="G300" s="9"/>
      <c r="H300" s="9"/>
      <c r="I300" s="9"/>
      <c r="J300" s="9"/>
      <c r="K300" s="10"/>
      <c r="L300" s="10"/>
      <c r="M300" s="9"/>
      <c r="N300" s="11" t="str">
        <f>IF(OR(G300="",J300="",K300=""),"",(J300-G300)*K300*IF(L300="",1,L300)*IF(D300="Short",-1,1)-M300)</f>
        <v/>
      </c>
      <c r="O300" s="11" t="str">
        <f>IF(OR(G300="",H300="",K300=""),"",ABS(G300-H300)*K300*IF(L300="",1,L300))</f>
        <v/>
      </c>
      <c r="P300" s="12" t="str">
        <f>IF(OR(N300="",O300="",O300=0),"",N300/O300)</f>
        <v/>
      </c>
      <c r="Q300" s="13" t="str">
        <f>IF(OR(G300="",H300="",I300="",G300=H300),"",ABS(I300-G300)/ABS(G300-H300))</f>
        <v/>
      </c>
      <c r="R300" s="7"/>
      <c r="S300" s="7"/>
      <c r="T300" s="7"/>
      <c r="U300" s="14" t="str">
        <f>IF(C300="","",IF(COUNTIFS($A$2:$A$1001,A300,$C$2:$C$1001,C300,$N$2:$N$1001,N300)&gt;1,"Revisar",""))</f>
        <v/>
      </c>
    </row>
    <row r="301">
      <c r="A301" s="5"/>
      <c r="B301" s="6"/>
      <c r="C301" s="7"/>
      <c r="D301" s="7"/>
      <c r="E301" s="7"/>
      <c r="F301" s="7"/>
      <c r="G301" s="9"/>
      <c r="H301" s="9"/>
      <c r="I301" s="9"/>
      <c r="J301" s="9"/>
      <c r="K301" s="10"/>
      <c r="L301" s="10"/>
      <c r="M301" s="9"/>
      <c r="N301" s="11" t="str">
        <f>IF(OR(G301="",J301="",K301=""),"",(J301-G301)*K301*IF(L301="",1,L301)*IF(D301="Short",-1,1)-M301)</f>
        <v/>
      </c>
      <c r="O301" s="11" t="str">
        <f>IF(OR(G301="",H301="",K301=""),"",ABS(G301-H301)*K301*IF(L301="",1,L301))</f>
        <v/>
      </c>
      <c r="P301" s="12" t="str">
        <f>IF(OR(N301="",O301="",O301=0),"",N301/O301)</f>
        <v/>
      </c>
      <c r="Q301" s="13" t="str">
        <f>IF(OR(G301="",H301="",I301="",G301=H301),"",ABS(I301-G301)/ABS(G301-H301))</f>
        <v/>
      </c>
      <c r="R301" s="7"/>
      <c r="S301" s="7"/>
      <c r="T301" s="7"/>
      <c r="U301" s="14" t="str">
        <f>IF(C301="","",IF(COUNTIFS($A$2:$A$1001,A301,$C$2:$C$1001,C301,$N$2:$N$1001,N301)&gt;1,"Revisar",""))</f>
        <v/>
      </c>
    </row>
    <row r="302">
      <c r="A302" s="5"/>
      <c r="B302" s="6"/>
      <c r="C302" s="7"/>
      <c r="D302" s="7"/>
      <c r="E302" s="7"/>
      <c r="F302" s="7"/>
      <c r="G302" s="9"/>
      <c r="H302" s="9"/>
      <c r="I302" s="9"/>
      <c r="J302" s="9"/>
      <c r="K302" s="10"/>
      <c r="L302" s="10"/>
      <c r="M302" s="9"/>
      <c r="N302" s="11" t="str">
        <f>IF(OR(G302="",J302="",K302=""),"",(J302-G302)*K302*IF(L302="",1,L302)*IF(D302="Short",-1,1)-M302)</f>
        <v/>
      </c>
      <c r="O302" s="11" t="str">
        <f>IF(OR(G302="",H302="",K302=""),"",ABS(G302-H302)*K302*IF(L302="",1,L302))</f>
        <v/>
      </c>
      <c r="P302" s="12" t="str">
        <f>IF(OR(N302="",O302="",O302=0),"",N302/O302)</f>
        <v/>
      </c>
      <c r="Q302" s="13" t="str">
        <f>IF(OR(G302="",H302="",I302="",G302=H302),"",ABS(I302-G302)/ABS(G302-H302))</f>
        <v/>
      </c>
      <c r="R302" s="7"/>
      <c r="S302" s="7"/>
      <c r="T302" s="7"/>
      <c r="U302" s="14" t="str">
        <f>IF(C302="","",IF(COUNTIFS($A$2:$A$1001,A302,$C$2:$C$1001,C302,$N$2:$N$1001,N302)&gt;1,"Revisar",""))</f>
        <v/>
      </c>
    </row>
    <row r="303">
      <c r="A303" s="5"/>
      <c r="B303" s="6"/>
      <c r="C303" s="7"/>
      <c r="D303" s="7"/>
      <c r="E303" s="7"/>
      <c r="F303" s="7"/>
      <c r="G303" s="9"/>
      <c r="H303" s="9"/>
      <c r="I303" s="9"/>
      <c r="J303" s="9"/>
      <c r="K303" s="10"/>
      <c r="L303" s="10"/>
      <c r="M303" s="9"/>
      <c r="N303" s="11" t="str">
        <f>IF(OR(G303="",J303="",K303=""),"",(J303-G303)*K303*IF(L303="",1,L303)*IF(D303="Short",-1,1)-M303)</f>
        <v/>
      </c>
      <c r="O303" s="11" t="str">
        <f>IF(OR(G303="",H303="",K303=""),"",ABS(G303-H303)*K303*IF(L303="",1,L303))</f>
        <v/>
      </c>
      <c r="P303" s="12" t="str">
        <f>IF(OR(N303="",O303="",O303=0),"",N303/O303)</f>
        <v/>
      </c>
      <c r="Q303" s="13" t="str">
        <f>IF(OR(G303="",H303="",I303="",G303=H303),"",ABS(I303-G303)/ABS(G303-H303))</f>
        <v/>
      </c>
      <c r="R303" s="7"/>
      <c r="S303" s="7"/>
      <c r="T303" s="7"/>
      <c r="U303" s="14" t="str">
        <f>IF(C303="","",IF(COUNTIFS($A$2:$A$1001,A303,$C$2:$C$1001,C303,$N$2:$N$1001,N303)&gt;1,"Revisar",""))</f>
        <v/>
      </c>
    </row>
    <row r="304">
      <c r="A304" s="5"/>
      <c r="B304" s="6"/>
      <c r="C304" s="7"/>
      <c r="D304" s="7"/>
      <c r="E304" s="7"/>
      <c r="F304" s="7"/>
      <c r="G304" s="9"/>
      <c r="H304" s="9"/>
      <c r="I304" s="9"/>
      <c r="J304" s="9"/>
      <c r="K304" s="10"/>
      <c r="L304" s="10"/>
      <c r="M304" s="9"/>
      <c r="N304" s="11" t="str">
        <f>IF(OR(G304="",J304="",K304=""),"",(J304-G304)*K304*IF(L304="",1,L304)*IF(D304="Short",-1,1)-M304)</f>
        <v/>
      </c>
      <c r="O304" s="11" t="str">
        <f>IF(OR(G304="",H304="",K304=""),"",ABS(G304-H304)*K304*IF(L304="",1,L304))</f>
        <v/>
      </c>
      <c r="P304" s="12" t="str">
        <f>IF(OR(N304="",O304="",O304=0),"",N304/O304)</f>
        <v/>
      </c>
      <c r="Q304" s="13" t="str">
        <f>IF(OR(G304="",H304="",I304="",G304=H304),"",ABS(I304-G304)/ABS(G304-H304))</f>
        <v/>
      </c>
      <c r="R304" s="7"/>
      <c r="S304" s="7"/>
      <c r="T304" s="7"/>
      <c r="U304" s="14" t="str">
        <f>IF(C304="","",IF(COUNTIFS($A$2:$A$1001,A304,$C$2:$C$1001,C304,$N$2:$N$1001,N304)&gt;1,"Revisar",""))</f>
        <v/>
      </c>
    </row>
    <row r="305">
      <c r="A305" s="5"/>
      <c r="B305" s="6"/>
      <c r="C305" s="7"/>
      <c r="D305" s="7"/>
      <c r="E305" s="7"/>
      <c r="F305" s="7"/>
      <c r="G305" s="9"/>
      <c r="H305" s="9"/>
      <c r="I305" s="9"/>
      <c r="J305" s="9"/>
      <c r="K305" s="10"/>
      <c r="L305" s="10"/>
      <c r="M305" s="9"/>
      <c r="N305" s="11" t="str">
        <f>IF(OR(G305="",J305="",K305=""),"",(J305-G305)*K305*IF(L305="",1,L305)*IF(D305="Short",-1,1)-M305)</f>
        <v/>
      </c>
      <c r="O305" s="11" t="str">
        <f>IF(OR(G305="",H305="",K305=""),"",ABS(G305-H305)*K305*IF(L305="",1,L305))</f>
        <v/>
      </c>
      <c r="P305" s="12" t="str">
        <f>IF(OR(N305="",O305="",O305=0),"",N305/O305)</f>
        <v/>
      </c>
      <c r="Q305" s="13" t="str">
        <f>IF(OR(G305="",H305="",I305="",G305=H305),"",ABS(I305-G305)/ABS(G305-H305))</f>
        <v/>
      </c>
      <c r="R305" s="7"/>
      <c r="S305" s="7"/>
      <c r="T305" s="7"/>
      <c r="U305" s="14" t="str">
        <f>IF(C305="","",IF(COUNTIFS($A$2:$A$1001,A305,$C$2:$C$1001,C305,$N$2:$N$1001,N305)&gt;1,"Revisar",""))</f>
        <v/>
      </c>
    </row>
    <row r="306">
      <c r="A306" s="5"/>
      <c r="B306" s="6"/>
      <c r="C306" s="7"/>
      <c r="D306" s="7"/>
      <c r="E306" s="7"/>
      <c r="F306" s="7"/>
      <c r="G306" s="9"/>
      <c r="H306" s="9"/>
      <c r="I306" s="9"/>
      <c r="J306" s="9"/>
      <c r="K306" s="10"/>
      <c r="L306" s="10"/>
      <c r="M306" s="9"/>
      <c r="N306" s="11" t="str">
        <f>IF(OR(G306="",J306="",K306=""),"",(J306-G306)*K306*IF(L306="",1,L306)*IF(D306="Short",-1,1)-M306)</f>
        <v/>
      </c>
      <c r="O306" s="11" t="str">
        <f>IF(OR(G306="",H306="",K306=""),"",ABS(G306-H306)*K306*IF(L306="",1,L306))</f>
        <v/>
      </c>
      <c r="P306" s="12" t="str">
        <f>IF(OR(N306="",O306="",O306=0),"",N306/O306)</f>
        <v/>
      </c>
      <c r="Q306" s="13" t="str">
        <f>IF(OR(G306="",H306="",I306="",G306=H306),"",ABS(I306-G306)/ABS(G306-H306))</f>
        <v/>
      </c>
      <c r="R306" s="7"/>
      <c r="S306" s="7"/>
      <c r="T306" s="7"/>
      <c r="U306" s="14" t="str">
        <f>IF(C306="","",IF(COUNTIFS($A$2:$A$1001,A306,$C$2:$C$1001,C306,$N$2:$N$1001,N306)&gt;1,"Revisar",""))</f>
        <v/>
      </c>
    </row>
    <row r="307">
      <c r="A307" s="5"/>
      <c r="B307" s="6"/>
      <c r="C307" s="7"/>
      <c r="D307" s="7"/>
      <c r="E307" s="7"/>
      <c r="F307" s="7"/>
      <c r="G307" s="9"/>
      <c r="H307" s="9"/>
      <c r="I307" s="9"/>
      <c r="J307" s="9"/>
      <c r="K307" s="10"/>
      <c r="L307" s="10"/>
      <c r="M307" s="9"/>
      <c r="N307" s="11" t="str">
        <f>IF(OR(G307="",J307="",K307=""),"",(J307-G307)*K307*IF(L307="",1,L307)*IF(D307="Short",-1,1)-M307)</f>
        <v/>
      </c>
      <c r="O307" s="11" t="str">
        <f>IF(OR(G307="",H307="",K307=""),"",ABS(G307-H307)*K307*IF(L307="",1,L307))</f>
        <v/>
      </c>
      <c r="P307" s="12" t="str">
        <f>IF(OR(N307="",O307="",O307=0),"",N307/O307)</f>
        <v/>
      </c>
      <c r="Q307" s="13" t="str">
        <f>IF(OR(G307="",H307="",I307="",G307=H307),"",ABS(I307-G307)/ABS(G307-H307))</f>
        <v/>
      </c>
      <c r="R307" s="7"/>
      <c r="S307" s="7"/>
      <c r="T307" s="7"/>
      <c r="U307" s="14" t="str">
        <f>IF(C307="","",IF(COUNTIFS($A$2:$A$1001,A307,$C$2:$C$1001,C307,$N$2:$N$1001,N307)&gt;1,"Revisar",""))</f>
        <v/>
      </c>
    </row>
    <row r="308">
      <c r="A308" s="5"/>
      <c r="B308" s="6"/>
      <c r="C308" s="7"/>
      <c r="D308" s="7"/>
      <c r="E308" s="7"/>
      <c r="F308" s="7"/>
      <c r="G308" s="9"/>
      <c r="H308" s="9"/>
      <c r="I308" s="9"/>
      <c r="J308" s="9"/>
      <c r="K308" s="10"/>
      <c r="L308" s="10"/>
      <c r="M308" s="9"/>
      <c r="N308" s="11" t="str">
        <f>IF(OR(G308="",J308="",K308=""),"",(J308-G308)*K308*IF(L308="",1,L308)*IF(D308="Short",-1,1)-M308)</f>
        <v/>
      </c>
      <c r="O308" s="11" t="str">
        <f>IF(OR(G308="",H308="",K308=""),"",ABS(G308-H308)*K308*IF(L308="",1,L308))</f>
        <v/>
      </c>
      <c r="P308" s="12" t="str">
        <f>IF(OR(N308="",O308="",O308=0),"",N308/O308)</f>
        <v/>
      </c>
      <c r="Q308" s="13" t="str">
        <f>IF(OR(G308="",H308="",I308="",G308=H308),"",ABS(I308-G308)/ABS(G308-H308))</f>
        <v/>
      </c>
      <c r="R308" s="7"/>
      <c r="S308" s="7"/>
      <c r="T308" s="7"/>
      <c r="U308" s="14" t="str">
        <f>IF(C308="","",IF(COUNTIFS($A$2:$A$1001,A308,$C$2:$C$1001,C308,$N$2:$N$1001,N308)&gt;1,"Revisar",""))</f>
        <v/>
      </c>
    </row>
    <row r="309">
      <c r="A309" s="5"/>
      <c r="B309" s="6"/>
      <c r="C309" s="7"/>
      <c r="D309" s="7"/>
      <c r="E309" s="7"/>
      <c r="F309" s="7"/>
      <c r="G309" s="9"/>
      <c r="H309" s="9"/>
      <c r="I309" s="9"/>
      <c r="J309" s="9"/>
      <c r="K309" s="10"/>
      <c r="L309" s="10"/>
      <c r="M309" s="9"/>
      <c r="N309" s="11" t="str">
        <f>IF(OR(G309="",J309="",K309=""),"",(J309-G309)*K309*IF(L309="",1,L309)*IF(D309="Short",-1,1)-M309)</f>
        <v/>
      </c>
      <c r="O309" s="11" t="str">
        <f>IF(OR(G309="",H309="",K309=""),"",ABS(G309-H309)*K309*IF(L309="",1,L309))</f>
        <v/>
      </c>
      <c r="P309" s="12" t="str">
        <f>IF(OR(N309="",O309="",O309=0),"",N309/O309)</f>
        <v/>
      </c>
      <c r="Q309" s="13" t="str">
        <f>IF(OR(G309="",H309="",I309="",G309=H309),"",ABS(I309-G309)/ABS(G309-H309))</f>
        <v/>
      </c>
      <c r="R309" s="7"/>
      <c r="S309" s="7"/>
      <c r="T309" s="7"/>
      <c r="U309" s="14" t="str">
        <f>IF(C309="","",IF(COUNTIFS($A$2:$A$1001,A309,$C$2:$C$1001,C309,$N$2:$N$1001,N309)&gt;1,"Revisar",""))</f>
        <v/>
      </c>
    </row>
    <row r="310">
      <c r="A310" s="5"/>
      <c r="B310" s="6"/>
      <c r="C310" s="7"/>
      <c r="D310" s="7"/>
      <c r="E310" s="7"/>
      <c r="F310" s="7"/>
      <c r="G310" s="9"/>
      <c r="H310" s="9"/>
      <c r="I310" s="9"/>
      <c r="J310" s="9"/>
      <c r="K310" s="10"/>
      <c r="L310" s="10"/>
      <c r="M310" s="9"/>
      <c r="N310" s="11" t="str">
        <f>IF(OR(G310="",J310="",K310=""),"",(J310-G310)*K310*IF(L310="",1,L310)*IF(D310="Short",-1,1)-M310)</f>
        <v/>
      </c>
      <c r="O310" s="11" t="str">
        <f>IF(OR(G310="",H310="",K310=""),"",ABS(G310-H310)*K310*IF(L310="",1,L310))</f>
        <v/>
      </c>
      <c r="P310" s="12" t="str">
        <f>IF(OR(N310="",O310="",O310=0),"",N310/O310)</f>
        <v/>
      </c>
      <c r="Q310" s="13" t="str">
        <f>IF(OR(G310="",H310="",I310="",G310=H310),"",ABS(I310-G310)/ABS(G310-H310))</f>
        <v/>
      </c>
      <c r="R310" s="7"/>
      <c r="S310" s="7"/>
      <c r="T310" s="7"/>
      <c r="U310" s="14" t="str">
        <f>IF(C310="","",IF(COUNTIFS($A$2:$A$1001,A310,$C$2:$C$1001,C310,$N$2:$N$1001,N310)&gt;1,"Revisar",""))</f>
        <v/>
      </c>
    </row>
    <row r="311">
      <c r="A311" s="5"/>
      <c r="B311" s="6"/>
      <c r="C311" s="7"/>
      <c r="D311" s="7"/>
      <c r="E311" s="7"/>
      <c r="F311" s="7"/>
      <c r="G311" s="9"/>
      <c r="H311" s="9"/>
      <c r="I311" s="9"/>
      <c r="J311" s="9"/>
      <c r="K311" s="10"/>
      <c r="L311" s="10"/>
      <c r="M311" s="9"/>
      <c r="N311" s="11" t="str">
        <f>IF(OR(G311="",J311="",K311=""),"",(J311-G311)*K311*IF(L311="",1,L311)*IF(D311="Short",-1,1)-M311)</f>
        <v/>
      </c>
      <c r="O311" s="11" t="str">
        <f>IF(OR(G311="",H311="",K311=""),"",ABS(G311-H311)*K311*IF(L311="",1,L311))</f>
        <v/>
      </c>
      <c r="P311" s="12" t="str">
        <f>IF(OR(N311="",O311="",O311=0),"",N311/O311)</f>
        <v/>
      </c>
      <c r="Q311" s="13" t="str">
        <f>IF(OR(G311="",H311="",I311="",G311=H311),"",ABS(I311-G311)/ABS(G311-H311))</f>
        <v/>
      </c>
      <c r="R311" s="7"/>
      <c r="S311" s="7"/>
      <c r="T311" s="7"/>
      <c r="U311" s="14" t="str">
        <f>IF(C311="","",IF(COUNTIFS($A$2:$A$1001,A311,$C$2:$C$1001,C311,$N$2:$N$1001,N311)&gt;1,"Revisar",""))</f>
        <v/>
      </c>
    </row>
    <row r="312">
      <c r="A312" s="5"/>
      <c r="B312" s="6"/>
      <c r="C312" s="7"/>
      <c r="D312" s="7"/>
      <c r="E312" s="7"/>
      <c r="F312" s="7"/>
      <c r="G312" s="9"/>
      <c r="H312" s="9"/>
      <c r="I312" s="9"/>
      <c r="J312" s="9"/>
      <c r="K312" s="10"/>
      <c r="L312" s="10"/>
      <c r="M312" s="9"/>
      <c r="N312" s="11" t="str">
        <f>IF(OR(G312="",J312="",K312=""),"",(J312-G312)*K312*IF(L312="",1,L312)*IF(D312="Short",-1,1)-M312)</f>
        <v/>
      </c>
      <c r="O312" s="11" t="str">
        <f>IF(OR(G312="",H312="",K312=""),"",ABS(G312-H312)*K312*IF(L312="",1,L312))</f>
        <v/>
      </c>
      <c r="P312" s="12" t="str">
        <f>IF(OR(N312="",O312="",O312=0),"",N312/O312)</f>
        <v/>
      </c>
      <c r="Q312" s="13" t="str">
        <f>IF(OR(G312="",H312="",I312="",G312=H312),"",ABS(I312-G312)/ABS(G312-H312))</f>
        <v/>
      </c>
      <c r="R312" s="7"/>
      <c r="S312" s="7"/>
      <c r="T312" s="7"/>
      <c r="U312" s="14" t="str">
        <f>IF(C312="","",IF(COUNTIFS($A$2:$A$1001,A312,$C$2:$C$1001,C312,$N$2:$N$1001,N312)&gt;1,"Revisar",""))</f>
        <v/>
      </c>
    </row>
    <row r="313">
      <c r="A313" s="5"/>
      <c r="B313" s="6"/>
      <c r="C313" s="7"/>
      <c r="D313" s="7"/>
      <c r="E313" s="7"/>
      <c r="F313" s="7"/>
      <c r="G313" s="9"/>
      <c r="H313" s="9"/>
      <c r="I313" s="9"/>
      <c r="J313" s="9"/>
      <c r="K313" s="10"/>
      <c r="L313" s="10"/>
      <c r="M313" s="9"/>
      <c r="N313" s="11" t="str">
        <f>IF(OR(G313="",J313="",K313=""),"",(J313-G313)*K313*IF(L313="",1,L313)*IF(D313="Short",-1,1)-M313)</f>
        <v/>
      </c>
      <c r="O313" s="11" t="str">
        <f>IF(OR(G313="",H313="",K313=""),"",ABS(G313-H313)*K313*IF(L313="",1,L313))</f>
        <v/>
      </c>
      <c r="P313" s="12" t="str">
        <f>IF(OR(N313="",O313="",O313=0),"",N313/O313)</f>
        <v/>
      </c>
      <c r="Q313" s="13" t="str">
        <f>IF(OR(G313="",H313="",I313="",G313=H313),"",ABS(I313-G313)/ABS(G313-H313))</f>
        <v/>
      </c>
      <c r="R313" s="7"/>
      <c r="S313" s="7"/>
      <c r="T313" s="7"/>
      <c r="U313" s="14" t="str">
        <f>IF(C313="","",IF(COUNTIFS($A$2:$A$1001,A313,$C$2:$C$1001,C313,$N$2:$N$1001,N313)&gt;1,"Revisar",""))</f>
        <v/>
      </c>
    </row>
    <row r="314">
      <c r="A314" s="5"/>
      <c r="B314" s="6"/>
      <c r="C314" s="7"/>
      <c r="D314" s="7"/>
      <c r="E314" s="7"/>
      <c r="F314" s="7"/>
      <c r="G314" s="9"/>
      <c r="H314" s="9"/>
      <c r="I314" s="9"/>
      <c r="J314" s="9"/>
      <c r="K314" s="10"/>
      <c r="L314" s="10"/>
      <c r="M314" s="9"/>
      <c r="N314" s="11" t="str">
        <f>IF(OR(G314="",J314="",K314=""),"",(J314-G314)*K314*IF(L314="",1,L314)*IF(D314="Short",-1,1)-M314)</f>
        <v/>
      </c>
      <c r="O314" s="11" t="str">
        <f>IF(OR(G314="",H314="",K314=""),"",ABS(G314-H314)*K314*IF(L314="",1,L314))</f>
        <v/>
      </c>
      <c r="P314" s="12" t="str">
        <f>IF(OR(N314="",O314="",O314=0),"",N314/O314)</f>
        <v/>
      </c>
      <c r="Q314" s="13" t="str">
        <f>IF(OR(G314="",H314="",I314="",G314=H314),"",ABS(I314-G314)/ABS(G314-H314))</f>
        <v/>
      </c>
      <c r="R314" s="7"/>
      <c r="S314" s="7"/>
      <c r="T314" s="7"/>
      <c r="U314" s="14" t="str">
        <f>IF(C314="","",IF(COUNTIFS($A$2:$A$1001,A314,$C$2:$C$1001,C314,$N$2:$N$1001,N314)&gt;1,"Revisar",""))</f>
        <v/>
      </c>
    </row>
    <row r="315">
      <c r="A315" s="5"/>
      <c r="B315" s="6"/>
      <c r="C315" s="7"/>
      <c r="D315" s="7"/>
      <c r="E315" s="7"/>
      <c r="F315" s="7"/>
      <c r="G315" s="9"/>
      <c r="H315" s="9"/>
      <c r="I315" s="9"/>
      <c r="J315" s="9"/>
      <c r="K315" s="10"/>
      <c r="L315" s="10"/>
      <c r="M315" s="9"/>
      <c r="N315" s="11" t="str">
        <f>IF(OR(G315="",J315="",K315=""),"",(J315-G315)*K315*IF(L315="",1,L315)*IF(D315="Short",-1,1)-M315)</f>
        <v/>
      </c>
      <c r="O315" s="11" t="str">
        <f>IF(OR(G315="",H315="",K315=""),"",ABS(G315-H315)*K315*IF(L315="",1,L315))</f>
        <v/>
      </c>
      <c r="P315" s="12" t="str">
        <f>IF(OR(N315="",O315="",O315=0),"",N315/O315)</f>
        <v/>
      </c>
      <c r="Q315" s="13" t="str">
        <f>IF(OR(G315="",H315="",I315="",G315=H315),"",ABS(I315-G315)/ABS(G315-H315))</f>
        <v/>
      </c>
      <c r="R315" s="7"/>
      <c r="S315" s="7"/>
      <c r="T315" s="7"/>
      <c r="U315" s="14" t="str">
        <f>IF(C315="","",IF(COUNTIFS($A$2:$A$1001,A315,$C$2:$C$1001,C315,$N$2:$N$1001,N315)&gt;1,"Revisar",""))</f>
        <v/>
      </c>
    </row>
    <row r="316">
      <c r="A316" s="5"/>
      <c r="B316" s="6"/>
      <c r="C316" s="7"/>
      <c r="D316" s="7"/>
      <c r="E316" s="7"/>
      <c r="F316" s="7"/>
      <c r="G316" s="9"/>
      <c r="H316" s="9"/>
      <c r="I316" s="9"/>
      <c r="J316" s="9"/>
      <c r="K316" s="10"/>
      <c r="L316" s="10"/>
      <c r="M316" s="9"/>
      <c r="N316" s="11" t="str">
        <f>IF(OR(G316="",J316="",K316=""),"",(J316-G316)*K316*IF(L316="",1,L316)*IF(D316="Short",-1,1)-M316)</f>
        <v/>
      </c>
      <c r="O316" s="11" t="str">
        <f>IF(OR(G316="",H316="",K316=""),"",ABS(G316-H316)*K316*IF(L316="",1,L316))</f>
        <v/>
      </c>
      <c r="P316" s="12" t="str">
        <f>IF(OR(N316="",O316="",O316=0),"",N316/O316)</f>
        <v/>
      </c>
      <c r="Q316" s="13" t="str">
        <f>IF(OR(G316="",H316="",I316="",G316=H316),"",ABS(I316-G316)/ABS(G316-H316))</f>
        <v/>
      </c>
      <c r="R316" s="7"/>
      <c r="S316" s="7"/>
      <c r="T316" s="7"/>
      <c r="U316" s="14" t="str">
        <f>IF(C316="","",IF(COUNTIFS($A$2:$A$1001,A316,$C$2:$C$1001,C316,$N$2:$N$1001,N316)&gt;1,"Revisar",""))</f>
        <v/>
      </c>
    </row>
    <row r="317">
      <c r="A317" s="5"/>
      <c r="B317" s="6"/>
      <c r="C317" s="7"/>
      <c r="D317" s="7"/>
      <c r="E317" s="7"/>
      <c r="F317" s="7"/>
      <c r="G317" s="9"/>
      <c r="H317" s="9"/>
      <c r="I317" s="9"/>
      <c r="J317" s="9"/>
      <c r="K317" s="10"/>
      <c r="L317" s="10"/>
      <c r="M317" s="9"/>
      <c r="N317" s="11" t="str">
        <f>IF(OR(G317="",J317="",K317=""),"",(J317-G317)*K317*IF(L317="",1,L317)*IF(D317="Short",-1,1)-M317)</f>
        <v/>
      </c>
      <c r="O317" s="11" t="str">
        <f>IF(OR(G317="",H317="",K317=""),"",ABS(G317-H317)*K317*IF(L317="",1,L317))</f>
        <v/>
      </c>
      <c r="P317" s="12" t="str">
        <f>IF(OR(N317="",O317="",O317=0),"",N317/O317)</f>
        <v/>
      </c>
      <c r="Q317" s="13" t="str">
        <f>IF(OR(G317="",H317="",I317="",G317=H317),"",ABS(I317-G317)/ABS(G317-H317))</f>
        <v/>
      </c>
      <c r="R317" s="7"/>
      <c r="S317" s="7"/>
      <c r="T317" s="7"/>
      <c r="U317" s="14" t="str">
        <f>IF(C317="","",IF(COUNTIFS($A$2:$A$1001,A317,$C$2:$C$1001,C317,$N$2:$N$1001,N317)&gt;1,"Revisar",""))</f>
        <v/>
      </c>
    </row>
    <row r="318">
      <c r="A318" s="5"/>
      <c r="B318" s="6"/>
      <c r="C318" s="7"/>
      <c r="D318" s="7"/>
      <c r="E318" s="7"/>
      <c r="F318" s="7"/>
      <c r="G318" s="9"/>
      <c r="H318" s="9"/>
      <c r="I318" s="9"/>
      <c r="J318" s="9"/>
      <c r="K318" s="10"/>
      <c r="L318" s="10"/>
      <c r="M318" s="9"/>
      <c r="N318" s="11" t="str">
        <f>IF(OR(G318="",J318="",K318=""),"",(J318-G318)*K318*IF(L318="",1,L318)*IF(D318="Short",-1,1)-M318)</f>
        <v/>
      </c>
      <c r="O318" s="11" t="str">
        <f>IF(OR(G318="",H318="",K318=""),"",ABS(G318-H318)*K318*IF(L318="",1,L318))</f>
        <v/>
      </c>
      <c r="P318" s="12" t="str">
        <f>IF(OR(N318="",O318="",O318=0),"",N318/O318)</f>
        <v/>
      </c>
      <c r="Q318" s="13" t="str">
        <f>IF(OR(G318="",H318="",I318="",G318=H318),"",ABS(I318-G318)/ABS(G318-H318))</f>
        <v/>
      </c>
      <c r="R318" s="7"/>
      <c r="S318" s="7"/>
      <c r="T318" s="7"/>
      <c r="U318" s="14" t="str">
        <f>IF(C318="","",IF(COUNTIFS($A$2:$A$1001,A318,$C$2:$C$1001,C318,$N$2:$N$1001,N318)&gt;1,"Revisar",""))</f>
        <v/>
      </c>
    </row>
    <row r="319">
      <c r="A319" s="5"/>
      <c r="B319" s="6"/>
      <c r="C319" s="7"/>
      <c r="D319" s="7"/>
      <c r="E319" s="7"/>
      <c r="F319" s="7"/>
      <c r="G319" s="9"/>
      <c r="H319" s="9"/>
      <c r="I319" s="9"/>
      <c r="J319" s="9"/>
      <c r="K319" s="10"/>
      <c r="L319" s="10"/>
      <c r="M319" s="9"/>
      <c r="N319" s="11" t="str">
        <f>IF(OR(G319="",J319="",K319=""),"",(J319-G319)*K319*IF(L319="",1,L319)*IF(D319="Short",-1,1)-M319)</f>
        <v/>
      </c>
      <c r="O319" s="11" t="str">
        <f>IF(OR(G319="",H319="",K319=""),"",ABS(G319-H319)*K319*IF(L319="",1,L319))</f>
        <v/>
      </c>
      <c r="P319" s="12" t="str">
        <f>IF(OR(N319="",O319="",O319=0),"",N319/O319)</f>
        <v/>
      </c>
      <c r="Q319" s="13" t="str">
        <f>IF(OR(G319="",H319="",I319="",G319=H319),"",ABS(I319-G319)/ABS(G319-H319))</f>
        <v/>
      </c>
      <c r="R319" s="7"/>
      <c r="S319" s="7"/>
      <c r="T319" s="7"/>
      <c r="U319" s="14" t="str">
        <f>IF(C319="","",IF(COUNTIFS($A$2:$A$1001,A319,$C$2:$C$1001,C319,$N$2:$N$1001,N319)&gt;1,"Revisar",""))</f>
        <v/>
      </c>
    </row>
    <row r="320">
      <c r="A320" s="5"/>
      <c r="B320" s="6"/>
      <c r="C320" s="7"/>
      <c r="D320" s="7"/>
      <c r="E320" s="7"/>
      <c r="F320" s="7"/>
      <c r="G320" s="9"/>
      <c r="H320" s="9"/>
      <c r="I320" s="9"/>
      <c r="J320" s="9"/>
      <c r="K320" s="10"/>
      <c r="L320" s="10"/>
      <c r="M320" s="9"/>
      <c r="N320" s="11" t="str">
        <f>IF(OR(G320="",J320="",K320=""),"",(J320-G320)*K320*IF(L320="",1,L320)*IF(D320="Short",-1,1)-M320)</f>
        <v/>
      </c>
      <c r="O320" s="11" t="str">
        <f>IF(OR(G320="",H320="",K320=""),"",ABS(G320-H320)*K320*IF(L320="",1,L320))</f>
        <v/>
      </c>
      <c r="P320" s="12" t="str">
        <f>IF(OR(N320="",O320="",O320=0),"",N320/O320)</f>
        <v/>
      </c>
      <c r="Q320" s="13" t="str">
        <f>IF(OR(G320="",H320="",I320="",G320=H320),"",ABS(I320-G320)/ABS(G320-H320))</f>
        <v/>
      </c>
      <c r="R320" s="7"/>
      <c r="S320" s="7"/>
      <c r="T320" s="7"/>
      <c r="U320" s="14" t="str">
        <f>IF(C320="","",IF(COUNTIFS($A$2:$A$1001,A320,$C$2:$C$1001,C320,$N$2:$N$1001,N320)&gt;1,"Revisar",""))</f>
        <v/>
      </c>
    </row>
    <row r="321">
      <c r="A321" s="5"/>
      <c r="B321" s="6"/>
      <c r="C321" s="7"/>
      <c r="D321" s="7"/>
      <c r="E321" s="7"/>
      <c r="F321" s="7"/>
      <c r="G321" s="9"/>
      <c r="H321" s="9"/>
      <c r="I321" s="9"/>
      <c r="J321" s="9"/>
      <c r="K321" s="10"/>
      <c r="L321" s="10"/>
      <c r="M321" s="9"/>
      <c r="N321" s="11" t="str">
        <f>IF(OR(G321="",J321="",K321=""),"",(J321-G321)*K321*IF(L321="",1,L321)*IF(D321="Short",-1,1)-M321)</f>
        <v/>
      </c>
      <c r="O321" s="11" t="str">
        <f>IF(OR(G321="",H321="",K321=""),"",ABS(G321-H321)*K321*IF(L321="",1,L321))</f>
        <v/>
      </c>
      <c r="P321" s="12" t="str">
        <f>IF(OR(N321="",O321="",O321=0),"",N321/O321)</f>
        <v/>
      </c>
      <c r="Q321" s="13" t="str">
        <f>IF(OR(G321="",H321="",I321="",G321=H321),"",ABS(I321-G321)/ABS(G321-H321))</f>
        <v/>
      </c>
      <c r="R321" s="7"/>
      <c r="S321" s="7"/>
      <c r="T321" s="7"/>
      <c r="U321" s="14" t="str">
        <f>IF(C321="","",IF(COUNTIFS($A$2:$A$1001,A321,$C$2:$C$1001,C321,$N$2:$N$1001,N321)&gt;1,"Revisar",""))</f>
        <v/>
      </c>
    </row>
    <row r="322">
      <c r="A322" s="5"/>
      <c r="B322" s="6"/>
      <c r="C322" s="7"/>
      <c r="D322" s="7"/>
      <c r="E322" s="7"/>
      <c r="F322" s="7"/>
      <c r="G322" s="9"/>
      <c r="H322" s="9"/>
      <c r="I322" s="9"/>
      <c r="J322" s="9"/>
      <c r="K322" s="10"/>
      <c r="L322" s="10"/>
      <c r="M322" s="9"/>
      <c r="N322" s="11" t="str">
        <f>IF(OR(G322="",J322="",K322=""),"",(J322-G322)*K322*IF(L322="",1,L322)*IF(D322="Short",-1,1)-M322)</f>
        <v/>
      </c>
      <c r="O322" s="11" t="str">
        <f>IF(OR(G322="",H322="",K322=""),"",ABS(G322-H322)*K322*IF(L322="",1,L322))</f>
        <v/>
      </c>
      <c r="P322" s="12" t="str">
        <f>IF(OR(N322="",O322="",O322=0),"",N322/O322)</f>
        <v/>
      </c>
      <c r="Q322" s="13" t="str">
        <f>IF(OR(G322="",H322="",I322="",G322=H322),"",ABS(I322-G322)/ABS(G322-H322))</f>
        <v/>
      </c>
      <c r="R322" s="7"/>
      <c r="S322" s="7"/>
      <c r="T322" s="7"/>
      <c r="U322" s="14" t="str">
        <f>IF(C322="","",IF(COUNTIFS($A$2:$A$1001,A322,$C$2:$C$1001,C322,$N$2:$N$1001,N322)&gt;1,"Revisar",""))</f>
        <v/>
      </c>
    </row>
    <row r="323">
      <c r="A323" s="5"/>
      <c r="B323" s="6"/>
      <c r="C323" s="7"/>
      <c r="D323" s="7"/>
      <c r="E323" s="7"/>
      <c r="F323" s="7"/>
      <c r="G323" s="9"/>
      <c r="H323" s="9"/>
      <c r="I323" s="9"/>
      <c r="J323" s="9"/>
      <c r="K323" s="10"/>
      <c r="L323" s="10"/>
      <c r="M323" s="9"/>
      <c r="N323" s="11" t="str">
        <f>IF(OR(G323="",J323="",K323=""),"",(J323-G323)*K323*IF(L323="",1,L323)*IF(D323="Short",-1,1)-M323)</f>
        <v/>
      </c>
      <c r="O323" s="11" t="str">
        <f>IF(OR(G323="",H323="",K323=""),"",ABS(G323-H323)*K323*IF(L323="",1,L323))</f>
        <v/>
      </c>
      <c r="P323" s="12" t="str">
        <f>IF(OR(N323="",O323="",O323=0),"",N323/O323)</f>
        <v/>
      </c>
      <c r="Q323" s="13" t="str">
        <f>IF(OR(G323="",H323="",I323="",G323=H323),"",ABS(I323-G323)/ABS(G323-H323))</f>
        <v/>
      </c>
      <c r="R323" s="7"/>
      <c r="S323" s="7"/>
      <c r="T323" s="7"/>
      <c r="U323" s="14" t="str">
        <f>IF(C323="","",IF(COUNTIFS($A$2:$A$1001,A323,$C$2:$C$1001,C323,$N$2:$N$1001,N323)&gt;1,"Revisar",""))</f>
        <v/>
      </c>
    </row>
    <row r="324">
      <c r="A324" s="5"/>
      <c r="B324" s="6"/>
      <c r="C324" s="7"/>
      <c r="D324" s="7"/>
      <c r="E324" s="7"/>
      <c r="F324" s="7"/>
      <c r="G324" s="9"/>
      <c r="H324" s="9"/>
      <c r="I324" s="9"/>
      <c r="J324" s="9"/>
      <c r="K324" s="10"/>
      <c r="L324" s="10"/>
      <c r="M324" s="9"/>
      <c r="N324" s="11" t="str">
        <f>IF(OR(G324="",J324="",K324=""),"",(J324-G324)*K324*IF(L324="",1,L324)*IF(D324="Short",-1,1)-M324)</f>
        <v/>
      </c>
      <c r="O324" s="11" t="str">
        <f>IF(OR(G324="",H324="",K324=""),"",ABS(G324-H324)*K324*IF(L324="",1,L324))</f>
        <v/>
      </c>
      <c r="P324" s="12" t="str">
        <f>IF(OR(N324="",O324="",O324=0),"",N324/O324)</f>
        <v/>
      </c>
      <c r="Q324" s="13" t="str">
        <f>IF(OR(G324="",H324="",I324="",G324=H324),"",ABS(I324-G324)/ABS(G324-H324))</f>
        <v/>
      </c>
      <c r="R324" s="7"/>
      <c r="S324" s="7"/>
      <c r="T324" s="7"/>
      <c r="U324" s="14" t="str">
        <f>IF(C324="","",IF(COUNTIFS($A$2:$A$1001,A324,$C$2:$C$1001,C324,$N$2:$N$1001,N324)&gt;1,"Revisar",""))</f>
        <v/>
      </c>
    </row>
    <row r="325">
      <c r="A325" s="5"/>
      <c r="B325" s="6"/>
      <c r="C325" s="7"/>
      <c r="D325" s="7"/>
      <c r="E325" s="7"/>
      <c r="F325" s="7"/>
      <c r="G325" s="9"/>
      <c r="H325" s="9"/>
      <c r="I325" s="9"/>
      <c r="J325" s="9"/>
      <c r="K325" s="10"/>
      <c r="L325" s="10"/>
      <c r="M325" s="9"/>
      <c r="N325" s="11" t="str">
        <f>IF(OR(G325="",J325="",K325=""),"",(J325-G325)*K325*IF(L325="",1,L325)*IF(D325="Short",-1,1)-M325)</f>
        <v/>
      </c>
      <c r="O325" s="11" t="str">
        <f>IF(OR(G325="",H325="",K325=""),"",ABS(G325-H325)*K325*IF(L325="",1,L325))</f>
        <v/>
      </c>
      <c r="P325" s="12" t="str">
        <f>IF(OR(N325="",O325="",O325=0),"",N325/O325)</f>
        <v/>
      </c>
      <c r="Q325" s="13" t="str">
        <f>IF(OR(G325="",H325="",I325="",G325=H325),"",ABS(I325-G325)/ABS(G325-H325))</f>
        <v/>
      </c>
      <c r="R325" s="7"/>
      <c r="S325" s="7"/>
      <c r="T325" s="7"/>
      <c r="U325" s="14" t="str">
        <f>IF(C325="","",IF(COUNTIFS($A$2:$A$1001,A325,$C$2:$C$1001,C325,$N$2:$N$1001,N325)&gt;1,"Revisar",""))</f>
        <v/>
      </c>
    </row>
    <row r="326">
      <c r="A326" s="5"/>
      <c r="B326" s="6"/>
      <c r="C326" s="7"/>
      <c r="D326" s="7"/>
      <c r="E326" s="7"/>
      <c r="F326" s="7"/>
      <c r="G326" s="9"/>
      <c r="H326" s="9"/>
      <c r="I326" s="9"/>
      <c r="J326" s="9"/>
      <c r="K326" s="10"/>
      <c r="L326" s="10"/>
      <c r="M326" s="9"/>
      <c r="N326" s="11" t="str">
        <f>IF(OR(G326="",J326="",K326=""),"",(J326-G326)*K326*IF(L326="",1,L326)*IF(D326="Short",-1,1)-M326)</f>
        <v/>
      </c>
      <c r="O326" s="11" t="str">
        <f>IF(OR(G326="",H326="",K326=""),"",ABS(G326-H326)*K326*IF(L326="",1,L326))</f>
        <v/>
      </c>
      <c r="P326" s="12" t="str">
        <f>IF(OR(N326="",O326="",O326=0),"",N326/O326)</f>
        <v/>
      </c>
      <c r="Q326" s="13" t="str">
        <f>IF(OR(G326="",H326="",I326="",G326=H326),"",ABS(I326-G326)/ABS(G326-H326))</f>
        <v/>
      </c>
      <c r="R326" s="7"/>
      <c r="S326" s="7"/>
      <c r="T326" s="7"/>
      <c r="U326" s="14" t="str">
        <f>IF(C326="","",IF(COUNTIFS($A$2:$A$1001,A326,$C$2:$C$1001,C326,$N$2:$N$1001,N326)&gt;1,"Revisar",""))</f>
        <v/>
      </c>
    </row>
    <row r="327">
      <c r="A327" s="5"/>
      <c r="B327" s="6"/>
      <c r="C327" s="7"/>
      <c r="D327" s="7"/>
      <c r="E327" s="7"/>
      <c r="F327" s="7"/>
      <c r="G327" s="9"/>
      <c r="H327" s="9"/>
      <c r="I327" s="9"/>
      <c r="J327" s="9"/>
      <c r="K327" s="10"/>
      <c r="L327" s="10"/>
      <c r="M327" s="9"/>
      <c r="N327" s="11" t="str">
        <f>IF(OR(G327="",J327="",K327=""),"",(J327-G327)*K327*IF(L327="",1,L327)*IF(D327="Short",-1,1)-M327)</f>
        <v/>
      </c>
      <c r="O327" s="11" t="str">
        <f>IF(OR(G327="",H327="",K327=""),"",ABS(G327-H327)*K327*IF(L327="",1,L327))</f>
        <v/>
      </c>
      <c r="P327" s="12" t="str">
        <f>IF(OR(N327="",O327="",O327=0),"",N327/O327)</f>
        <v/>
      </c>
      <c r="Q327" s="13" t="str">
        <f>IF(OR(G327="",H327="",I327="",G327=H327),"",ABS(I327-G327)/ABS(G327-H327))</f>
        <v/>
      </c>
      <c r="R327" s="7"/>
      <c r="S327" s="7"/>
      <c r="T327" s="7"/>
      <c r="U327" s="14" t="str">
        <f>IF(C327="","",IF(COUNTIFS($A$2:$A$1001,A327,$C$2:$C$1001,C327,$N$2:$N$1001,N327)&gt;1,"Revisar",""))</f>
        <v/>
      </c>
    </row>
    <row r="328">
      <c r="A328" s="5"/>
      <c r="B328" s="6"/>
      <c r="C328" s="7"/>
      <c r="D328" s="7"/>
      <c r="E328" s="7"/>
      <c r="F328" s="7"/>
      <c r="G328" s="9"/>
      <c r="H328" s="9"/>
      <c r="I328" s="9"/>
      <c r="J328" s="9"/>
      <c r="K328" s="10"/>
      <c r="L328" s="10"/>
      <c r="M328" s="9"/>
      <c r="N328" s="11" t="str">
        <f>IF(OR(G328="",J328="",K328=""),"",(J328-G328)*K328*IF(L328="",1,L328)*IF(D328="Short",-1,1)-M328)</f>
        <v/>
      </c>
      <c r="O328" s="11" t="str">
        <f>IF(OR(G328="",H328="",K328=""),"",ABS(G328-H328)*K328*IF(L328="",1,L328))</f>
        <v/>
      </c>
      <c r="P328" s="12" t="str">
        <f>IF(OR(N328="",O328="",O328=0),"",N328/O328)</f>
        <v/>
      </c>
      <c r="Q328" s="13" t="str">
        <f>IF(OR(G328="",H328="",I328="",G328=H328),"",ABS(I328-G328)/ABS(G328-H328))</f>
        <v/>
      </c>
      <c r="R328" s="7"/>
      <c r="S328" s="7"/>
      <c r="T328" s="7"/>
      <c r="U328" s="14" t="str">
        <f>IF(C328="","",IF(COUNTIFS($A$2:$A$1001,A328,$C$2:$C$1001,C328,$N$2:$N$1001,N328)&gt;1,"Revisar",""))</f>
        <v/>
      </c>
    </row>
    <row r="329">
      <c r="A329" s="5"/>
      <c r="B329" s="6"/>
      <c r="C329" s="7"/>
      <c r="D329" s="7"/>
      <c r="E329" s="7"/>
      <c r="F329" s="7"/>
      <c r="G329" s="9"/>
      <c r="H329" s="9"/>
      <c r="I329" s="9"/>
      <c r="J329" s="9"/>
      <c r="K329" s="10"/>
      <c r="L329" s="10"/>
      <c r="M329" s="9"/>
      <c r="N329" s="11" t="str">
        <f>IF(OR(G329="",J329="",K329=""),"",(J329-G329)*K329*IF(L329="",1,L329)*IF(D329="Short",-1,1)-M329)</f>
        <v/>
      </c>
      <c r="O329" s="11" t="str">
        <f>IF(OR(G329="",H329="",K329=""),"",ABS(G329-H329)*K329*IF(L329="",1,L329))</f>
        <v/>
      </c>
      <c r="P329" s="12" t="str">
        <f>IF(OR(N329="",O329="",O329=0),"",N329/O329)</f>
        <v/>
      </c>
      <c r="Q329" s="13" t="str">
        <f>IF(OR(G329="",H329="",I329="",G329=H329),"",ABS(I329-G329)/ABS(G329-H329))</f>
        <v/>
      </c>
      <c r="R329" s="7"/>
      <c r="S329" s="7"/>
      <c r="T329" s="7"/>
      <c r="U329" s="14" t="str">
        <f>IF(C329="","",IF(COUNTIFS($A$2:$A$1001,A329,$C$2:$C$1001,C329,$N$2:$N$1001,N329)&gt;1,"Revisar",""))</f>
        <v/>
      </c>
    </row>
    <row r="330">
      <c r="A330" s="5"/>
      <c r="B330" s="6"/>
      <c r="C330" s="7"/>
      <c r="D330" s="7"/>
      <c r="E330" s="7"/>
      <c r="F330" s="7"/>
      <c r="G330" s="9"/>
      <c r="H330" s="9"/>
      <c r="I330" s="9"/>
      <c r="J330" s="9"/>
      <c r="K330" s="10"/>
      <c r="L330" s="10"/>
      <c r="M330" s="9"/>
      <c r="N330" s="11" t="str">
        <f>IF(OR(G330="",J330="",K330=""),"",(J330-G330)*K330*IF(L330="",1,L330)*IF(D330="Short",-1,1)-M330)</f>
        <v/>
      </c>
      <c r="O330" s="11" t="str">
        <f>IF(OR(G330="",H330="",K330=""),"",ABS(G330-H330)*K330*IF(L330="",1,L330))</f>
        <v/>
      </c>
      <c r="P330" s="12" t="str">
        <f>IF(OR(N330="",O330="",O330=0),"",N330/O330)</f>
        <v/>
      </c>
      <c r="Q330" s="13" t="str">
        <f>IF(OR(G330="",H330="",I330="",G330=H330),"",ABS(I330-G330)/ABS(G330-H330))</f>
        <v/>
      </c>
      <c r="R330" s="7"/>
      <c r="S330" s="7"/>
      <c r="T330" s="7"/>
      <c r="U330" s="14" t="str">
        <f>IF(C330="","",IF(COUNTIFS($A$2:$A$1001,A330,$C$2:$C$1001,C330,$N$2:$N$1001,N330)&gt;1,"Revisar",""))</f>
        <v/>
      </c>
    </row>
    <row r="331">
      <c r="A331" s="5"/>
      <c r="B331" s="6"/>
      <c r="C331" s="7"/>
      <c r="D331" s="7"/>
      <c r="E331" s="7"/>
      <c r="F331" s="7"/>
      <c r="G331" s="9"/>
      <c r="H331" s="9"/>
      <c r="I331" s="9"/>
      <c r="J331" s="9"/>
      <c r="K331" s="10"/>
      <c r="L331" s="10"/>
      <c r="M331" s="9"/>
      <c r="N331" s="11" t="str">
        <f>IF(OR(G331="",J331="",K331=""),"",(J331-G331)*K331*IF(L331="",1,L331)*IF(D331="Short",-1,1)-M331)</f>
        <v/>
      </c>
      <c r="O331" s="11" t="str">
        <f>IF(OR(G331="",H331="",K331=""),"",ABS(G331-H331)*K331*IF(L331="",1,L331))</f>
        <v/>
      </c>
      <c r="P331" s="12" t="str">
        <f>IF(OR(N331="",O331="",O331=0),"",N331/O331)</f>
        <v/>
      </c>
      <c r="Q331" s="13" t="str">
        <f>IF(OR(G331="",H331="",I331="",G331=H331),"",ABS(I331-G331)/ABS(G331-H331))</f>
        <v/>
      </c>
      <c r="R331" s="7"/>
      <c r="S331" s="7"/>
      <c r="T331" s="7"/>
      <c r="U331" s="14" t="str">
        <f>IF(C331="","",IF(COUNTIFS($A$2:$A$1001,A331,$C$2:$C$1001,C331,$N$2:$N$1001,N331)&gt;1,"Revisar",""))</f>
        <v/>
      </c>
    </row>
    <row r="332">
      <c r="A332" s="5"/>
      <c r="B332" s="6"/>
      <c r="C332" s="7"/>
      <c r="D332" s="7"/>
      <c r="E332" s="7"/>
      <c r="F332" s="7"/>
      <c r="G332" s="9"/>
      <c r="H332" s="9"/>
      <c r="I332" s="9"/>
      <c r="J332" s="9"/>
      <c r="K332" s="10"/>
      <c r="L332" s="10"/>
      <c r="M332" s="9"/>
      <c r="N332" s="11" t="str">
        <f>IF(OR(G332="",J332="",K332=""),"",(J332-G332)*K332*IF(L332="",1,L332)*IF(D332="Short",-1,1)-M332)</f>
        <v/>
      </c>
      <c r="O332" s="11" t="str">
        <f>IF(OR(G332="",H332="",K332=""),"",ABS(G332-H332)*K332*IF(L332="",1,L332))</f>
        <v/>
      </c>
      <c r="P332" s="12" t="str">
        <f>IF(OR(N332="",O332="",O332=0),"",N332/O332)</f>
        <v/>
      </c>
      <c r="Q332" s="13" t="str">
        <f>IF(OR(G332="",H332="",I332="",G332=H332),"",ABS(I332-G332)/ABS(G332-H332))</f>
        <v/>
      </c>
      <c r="R332" s="7"/>
      <c r="S332" s="7"/>
      <c r="T332" s="7"/>
      <c r="U332" s="14" t="str">
        <f>IF(C332="","",IF(COUNTIFS($A$2:$A$1001,A332,$C$2:$C$1001,C332,$N$2:$N$1001,N332)&gt;1,"Revisar",""))</f>
        <v/>
      </c>
    </row>
    <row r="333">
      <c r="A333" s="5"/>
      <c r="B333" s="6"/>
      <c r="C333" s="7"/>
      <c r="D333" s="7"/>
      <c r="E333" s="7"/>
      <c r="F333" s="7"/>
      <c r="G333" s="9"/>
      <c r="H333" s="9"/>
      <c r="I333" s="9"/>
      <c r="J333" s="9"/>
      <c r="K333" s="10"/>
      <c r="L333" s="10"/>
      <c r="M333" s="9"/>
      <c r="N333" s="11" t="str">
        <f>IF(OR(G333="",J333="",K333=""),"",(J333-G333)*K333*IF(L333="",1,L333)*IF(D333="Short",-1,1)-M333)</f>
        <v/>
      </c>
      <c r="O333" s="11" t="str">
        <f>IF(OR(G333="",H333="",K333=""),"",ABS(G333-H333)*K333*IF(L333="",1,L333))</f>
        <v/>
      </c>
      <c r="P333" s="12" t="str">
        <f>IF(OR(N333="",O333="",O333=0),"",N333/O333)</f>
        <v/>
      </c>
      <c r="Q333" s="13" t="str">
        <f>IF(OR(G333="",H333="",I333="",G333=H333),"",ABS(I333-G333)/ABS(G333-H333))</f>
        <v/>
      </c>
      <c r="R333" s="7"/>
      <c r="S333" s="7"/>
      <c r="T333" s="7"/>
      <c r="U333" s="14" t="str">
        <f>IF(C333="","",IF(COUNTIFS($A$2:$A$1001,A333,$C$2:$C$1001,C333,$N$2:$N$1001,N333)&gt;1,"Revisar",""))</f>
        <v/>
      </c>
    </row>
    <row r="334">
      <c r="A334" s="5"/>
      <c r="B334" s="6"/>
      <c r="C334" s="7"/>
      <c r="D334" s="7"/>
      <c r="E334" s="7"/>
      <c r="F334" s="7"/>
      <c r="G334" s="9"/>
      <c r="H334" s="9"/>
      <c r="I334" s="9"/>
      <c r="J334" s="9"/>
      <c r="K334" s="10"/>
      <c r="L334" s="10"/>
      <c r="M334" s="9"/>
      <c r="N334" s="11" t="str">
        <f>IF(OR(G334="",J334="",K334=""),"",(J334-G334)*K334*IF(L334="",1,L334)*IF(D334="Short",-1,1)-M334)</f>
        <v/>
      </c>
      <c r="O334" s="11" t="str">
        <f>IF(OR(G334="",H334="",K334=""),"",ABS(G334-H334)*K334*IF(L334="",1,L334))</f>
        <v/>
      </c>
      <c r="P334" s="12" t="str">
        <f>IF(OR(N334="",O334="",O334=0),"",N334/O334)</f>
        <v/>
      </c>
      <c r="Q334" s="13" t="str">
        <f>IF(OR(G334="",H334="",I334="",G334=H334),"",ABS(I334-G334)/ABS(G334-H334))</f>
        <v/>
      </c>
      <c r="R334" s="7"/>
      <c r="S334" s="7"/>
      <c r="T334" s="7"/>
      <c r="U334" s="14" t="str">
        <f>IF(C334="","",IF(COUNTIFS($A$2:$A$1001,A334,$C$2:$C$1001,C334,$N$2:$N$1001,N334)&gt;1,"Revisar",""))</f>
        <v/>
      </c>
    </row>
    <row r="335">
      <c r="A335" s="5"/>
      <c r="B335" s="6"/>
      <c r="C335" s="7"/>
      <c r="D335" s="7"/>
      <c r="E335" s="7"/>
      <c r="F335" s="7"/>
      <c r="G335" s="9"/>
      <c r="H335" s="9"/>
      <c r="I335" s="9"/>
      <c r="J335" s="9"/>
      <c r="K335" s="10"/>
      <c r="L335" s="10"/>
      <c r="M335" s="9"/>
      <c r="N335" s="11" t="str">
        <f>IF(OR(G335="",J335="",K335=""),"",(J335-G335)*K335*IF(L335="",1,L335)*IF(D335="Short",-1,1)-M335)</f>
        <v/>
      </c>
      <c r="O335" s="11" t="str">
        <f>IF(OR(G335="",H335="",K335=""),"",ABS(G335-H335)*K335*IF(L335="",1,L335))</f>
        <v/>
      </c>
      <c r="P335" s="12" t="str">
        <f>IF(OR(N335="",O335="",O335=0),"",N335/O335)</f>
        <v/>
      </c>
      <c r="Q335" s="13" t="str">
        <f>IF(OR(G335="",H335="",I335="",G335=H335),"",ABS(I335-G335)/ABS(G335-H335))</f>
        <v/>
      </c>
      <c r="R335" s="7"/>
      <c r="S335" s="7"/>
      <c r="T335" s="7"/>
      <c r="U335" s="14" t="str">
        <f>IF(C335="","",IF(COUNTIFS($A$2:$A$1001,A335,$C$2:$C$1001,C335,$N$2:$N$1001,N335)&gt;1,"Revisar",""))</f>
        <v/>
      </c>
    </row>
    <row r="336">
      <c r="A336" s="5"/>
      <c r="B336" s="6"/>
      <c r="C336" s="7"/>
      <c r="D336" s="7"/>
      <c r="E336" s="7"/>
      <c r="F336" s="7"/>
      <c r="G336" s="9"/>
      <c r="H336" s="9"/>
      <c r="I336" s="9"/>
      <c r="J336" s="9"/>
      <c r="K336" s="10"/>
      <c r="L336" s="10"/>
      <c r="M336" s="9"/>
      <c r="N336" s="11" t="str">
        <f>IF(OR(G336="",J336="",K336=""),"",(J336-G336)*K336*IF(L336="",1,L336)*IF(D336="Short",-1,1)-M336)</f>
        <v/>
      </c>
      <c r="O336" s="11" t="str">
        <f>IF(OR(G336="",H336="",K336=""),"",ABS(G336-H336)*K336*IF(L336="",1,L336))</f>
        <v/>
      </c>
      <c r="P336" s="12" t="str">
        <f>IF(OR(N336="",O336="",O336=0),"",N336/O336)</f>
        <v/>
      </c>
      <c r="Q336" s="13" t="str">
        <f>IF(OR(G336="",H336="",I336="",G336=H336),"",ABS(I336-G336)/ABS(G336-H336))</f>
        <v/>
      </c>
      <c r="R336" s="7"/>
      <c r="S336" s="7"/>
      <c r="T336" s="7"/>
      <c r="U336" s="14" t="str">
        <f>IF(C336="","",IF(COUNTIFS($A$2:$A$1001,A336,$C$2:$C$1001,C336,$N$2:$N$1001,N336)&gt;1,"Revisar",""))</f>
        <v/>
      </c>
    </row>
    <row r="337">
      <c r="A337" s="5"/>
      <c r="B337" s="6"/>
      <c r="C337" s="7"/>
      <c r="D337" s="7"/>
      <c r="E337" s="7"/>
      <c r="F337" s="7"/>
      <c r="G337" s="9"/>
      <c r="H337" s="9"/>
      <c r="I337" s="9"/>
      <c r="J337" s="9"/>
      <c r="K337" s="10"/>
      <c r="L337" s="10"/>
      <c r="M337" s="9"/>
      <c r="N337" s="11" t="str">
        <f>IF(OR(G337="",J337="",K337=""),"",(J337-G337)*K337*IF(L337="",1,L337)*IF(D337="Short",-1,1)-M337)</f>
        <v/>
      </c>
      <c r="O337" s="11" t="str">
        <f>IF(OR(G337="",H337="",K337=""),"",ABS(G337-H337)*K337*IF(L337="",1,L337))</f>
        <v/>
      </c>
      <c r="P337" s="12" t="str">
        <f>IF(OR(N337="",O337="",O337=0),"",N337/O337)</f>
        <v/>
      </c>
      <c r="Q337" s="13" t="str">
        <f>IF(OR(G337="",H337="",I337="",G337=H337),"",ABS(I337-G337)/ABS(G337-H337))</f>
        <v/>
      </c>
      <c r="R337" s="7"/>
      <c r="S337" s="7"/>
      <c r="T337" s="7"/>
      <c r="U337" s="14" t="str">
        <f>IF(C337="","",IF(COUNTIFS($A$2:$A$1001,A337,$C$2:$C$1001,C337,$N$2:$N$1001,N337)&gt;1,"Revisar",""))</f>
        <v/>
      </c>
    </row>
    <row r="338">
      <c r="A338" s="5"/>
      <c r="B338" s="6"/>
      <c r="C338" s="7"/>
      <c r="D338" s="7"/>
      <c r="E338" s="7"/>
      <c r="F338" s="7"/>
      <c r="G338" s="9"/>
      <c r="H338" s="9"/>
      <c r="I338" s="9"/>
      <c r="J338" s="9"/>
      <c r="K338" s="10"/>
      <c r="L338" s="10"/>
      <c r="M338" s="9"/>
      <c r="N338" s="11" t="str">
        <f>IF(OR(G338="",J338="",K338=""),"",(J338-G338)*K338*IF(L338="",1,L338)*IF(D338="Short",-1,1)-M338)</f>
        <v/>
      </c>
      <c r="O338" s="11" t="str">
        <f>IF(OR(G338="",H338="",K338=""),"",ABS(G338-H338)*K338*IF(L338="",1,L338))</f>
        <v/>
      </c>
      <c r="P338" s="12" t="str">
        <f>IF(OR(N338="",O338="",O338=0),"",N338/O338)</f>
        <v/>
      </c>
      <c r="Q338" s="13" t="str">
        <f>IF(OR(G338="",H338="",I338="",G338=H338),"",ABS(I338-G338)/ABS(G338-H338))</f>
        <v/>
      </c>
      <c r="R338" s="7"/>
      <c r="S338" s="7"/>
      <c r="T338" s="7"/>
      <c r="U338" s="14" t="str">
        <f>IF(C338="","",IF(COUNTIFS($A$2:$A$1001,A338,$C$2:$C$1001,C338,$N$2:$N$1001,N338)&gt;1,"Revisar",""))</f>
        <v/>
      </c>
    </row>
    <row r="339">
      <c r="A339" s="5"/>
      <c r="B339" s="6"/>
      <c r="C339" s="7"/>
      <c r="D339" s="7"/>
      <c r="E339" s="7"/>
      <c r="F339" s="7"/>
      <c r="G339" s="9"/>
      <c r="H339" s="9"/>
      <c r="I339" s="9"/>
      <c r="J339" s="9"/>
      <c r="K339" s="10"/>
      <c r="L339" s="10"/>
      <c r="M339" s="9"/>
      <c r="N339" s="11" t="str">
        <f>IF(OR(G339="",J339="",K339=""),"",(J339-G339)*K339*IF(L339="",1,L339)*IF(D339="Short",-1,1)-M339)</f>
        <v/>
      </c>
      <c r="O339" s="11" t="str">
        <f>IF(OR(G339="",H339="",K339=""),"",ABS(G339-H339)*K339*IF(L339="",1,L339))</f>
        <v/>
      </c>
      <c r="P339" s="12" t="str">
        <f>IF(OR(N339="",O339="",O339=0),"",N339/O339)</f>
        <v/>
      </c>
      <c r="Q339" s="13" t="str">
        <f>IF(OR(G339="",H339="",I339="",G339=H339),"",ABS(I339-G339)/ABS(G339-H339))</f>
        <v/>
      </c>
      <c r="R339" s="7"/>
      <c r="S339" s="7"/>
      <c r="T339" s="7"/>
      <c r="U339" s="14" t="str">
        <f>IF(C339="","",IF(COUNTIFS($A$2:$A$1001,A339,$C$2:$C$1001,C339,$N$2:$N$1001,N339)&gt;1,"Revisar",""))</f>
        <v/>
      </c>
    </row>
    <row r="340">
      <c r="A340" s="5"/>
      <c r="B340" s="6"/>
      <c r="C340" s="7"/>
      <c r="D340" s="7"/>
      <c r="E340" s="7"/>
      <c r="F340" s="7"/>
      <c r="G340" s="9"/>
      <c r="H340" s="9"/>
      <c r="I340" s="9"/>
      <c r="J340" s="9"/>
      <c r="K340" s="10"/>
      <c r="L340" s="10"/>
      <c r="M340" s="9"/>
      <c r="N340" s="11" t="str">
        <f>IF(OR(G340="",J340="",K340=""),"",(J340-G340)*K340*IF(L340="",1,L340)*IF(D340="Short",-1,1)-M340)</f>
        <v/>
      </c>
      <c r="O340" s="11" t="str">
        <f>IF(OR(G340="",H340="",K340=""),"",ABS(G340-H340)*K340*IF(L340="",1,L340))</f>
        <v/>
      </c>
      <c r="P340" s="12" t="str">
        <f>IF(OR(N340="",O340="",O340=0),"",N340/O340)</f>
        <v/>
      </c>
      <c r="Q340" s="13" t="str">
        <f>IF(OR(G340="",H340="",I340="",G340=H340),"",ABS(I340-G340)/ABS(G340-H340))</f>
        <v/>
      </c>
      <c r="R340" s="7"/>
      <c r="S340" s="7"/>
      <c r="T340" s="7"/>
      <c r="U340" s="14" t="str">
        <f>IF(C340="","",IF(COUNTIFS($A$2:$A$1001,A340,$C$2:$C$1001,C340,$N$2:$N$1001,N340)&gt;1,"Revisar",""))</f>
        <v/>
      </c>
    </row>
    <row r="341">
      <c r="A341" s="5"/>
      <c r="B341" s="6"/>
      <c r="C341" s="7"/>
      <c r="D341" s="7"/>
      <c r="E341" s="7"/>
      <c r="F341" s="7"/>
      <c r="G341" s="9"/>
      <c r="H341" s="9"/>
      <c r="I341" s="9"/>
      <c r="J341" s="9"/>
      <c r="K341" s="10"/>
      <c r="L341" s="10"/>
      <c r="M341" s="9"/>
      <c r="N341" s="11" t="str">
        <f>IF(OR(G341="",J341="",K341=""),"",(J341-G341)*K341*IF(L341="",1,L341)*IF(D341="Short",-1,1)-M341)</f>
        <v/>
      </c>
      <c r="O341" s="11" t="str">
        <f>IF(OR(G341="",H341="",K341=""),"",ABS(G341-H341)*K341*IF(L341="",1,L341))</f>
        <v/>
      </c>
      <c r="P341" s="12" t="str">
        <f>IF(OR(N341="",O341="",O341=0),"",N341/O341)</f>
        <v/>
      </c>
      <c r="Q341" s="13" t="str">
        <f>IF(OR(G341="",H341="",I341="",G341=H341),"",ABS(I341-G341)/ABS(G341-H341))</f>
        <v/>
      </c>
      <c r="R341" s="7"/>
      <c r="S341" s="7"/>
      <c r="T341" s="7"/>
      <c r="U341" s="14" t="str">
        <f>IF(C341="","",IF(COUNTIFS($A$2:$A$1001,A341,$C$2:$C$1001,C341,$N$2:$N$1001,N341)&gt;1,"Revisar",""))</f>
        <v/>
      </c>
    </row>
    <row r="342">
      <c r="A342" s="5"/>
      <c r="B342" s="6"/>
      <c r="C342" s="7"/>
      <c r="D342" s="7"/>
      <c r="E342" s="7"/>
      <c r="F342" s="7"/>
      <c r="G342" s="9"/>
      <c r="H342" s="9"/>
      <c r="I342" s="9"/>
      <c r="J342" s="9"/>
      <c r="K342" s="10"/>
      <c r="L342" s="10"/>
      <c r="M342" s="9"/>
      <c r="N342" s="11" t="str">
        <f>IF(OR(G342="",J342="",K342=""),"",(J342-G342)*K342*IF(L342="",1,L342)*IF(D342="Short",-1,1)-M342)</f>
        <v/>
      </c>
      <c r="O342" s="11" t="str">
        <f>IF(OR(G342="",H342="",K342=""),"",ABS(G342-H342)*K342*IF(L342="",1,L342))</f>
        <v/>
      </c>
      <c r="P342" s="12" t="str">
        <f>IF(OR(N342="",O342="",O342=0),"",N342/O342)</f>
        <v/>
      </c>
      <c r="Q342" s="13" t="str">
        <f>IF(OR(G342="",H342="",I342="",G342=H342),"",ABS(I342-G342)/ABS(G342-H342))</f>
        <v/>
      </c>
      <c r="R342" s="7"/>
      <c r="S342" s="7"/>
      <c r="T342" s="7"/>
      <c r="U342" s="14" t="str">
        <f>IF(C342="","",IF(COUNTIFS($A$2:$A$1001,A342,$C$2:$C$1001,C342,$N$2:$N$1001,N342)&gt;1,"Revisar",""))</f>
        <v/>
      </c>
    </row>
    <row r="343">
      <c r="A343" s="5"/>
      <c r="B343" s="6"/>
      <c r="C343" s="7"/>
      <c r="D343" s="7"/>
      <c r="E343" s="7"/>
      <c r="F343" s="7"/>
      <c r="G343" s="9"/>
      <c r="H343" s="9"/>
      <c r="I343" s="9"/>
      <c r="J343" s="9"/>
      <c r="K343" s="10"/>
      <c r="L343" s="10"/>
      <c r="M343" s="9"/>
      <c r="N343" s="11" t="str">
        <f>IF(OR(G343="",J343="",K343=""),"",(J343-G343)*K343*IF(L343="",1,L343)*IF(D343="Short",-1,1)-M343)</f>
        <v/>
      </c>
      <c r="O343" s="11" t="str">
        <f>IF(OR(G343="",H343="",K343=""),"",ABS(G343-H343)*K343*IF(L343="",1,L343))</f>
        <v/>
      </c>
      <c r="P343" s="12" t="str">
        <f>IF(OR(N343="",O343="",O343=0),"",N343/O343)</f>
        <v/>
      </c>
      <c r="Q343" s="13" t="str">
        <f>IF(OR(G343="",H343="",I343="",G343=H343),"",ABS(I343-G343)/ABS(G343-H343))</f>
        <v/>
      </c>
      <c r="R343" s="7"/>
      <c r="S343" s="7"/>
      <c r="T343" s="7"/>
      <c r="U343" s="14" t="str">
        <f>IF(C343="","",IF(COUNTIFS($A$2:$A$1001,A343,$C$2:$C$1001,C343,$N$2:$N$1001,N343)&gt;1,"Revisar",""))</f>
        <v/>
      </c>
    </row>
    <row r="344">
      <c r="A344" s="5"/>
      <c r="B344" s="6"/>
      <c r="C344" s="7"/>
      <c r="D344" s="7"/>
      <c r="E344" s="7"/>
      <c r="F344" s="7"/>
      <c r="G344" s="9"/>
      <c r="H344" s="9"/>
      <c r="I344" s="9"/>
      <c r="J344" s="9"/>
      <c r="K344" s="10"/>
      <c r="L344" s="10"/>
      <c r="M344" s="9"/>
      <c r="N344" s="11" t="str">
        <f>IF(OR(G344="",J344="",K344=""),"",(J344-G344)*K344*IF(L344="",1,L344)*IF(D344="Short",-1,1)-M344)</f>
        <v/>
      </c>
      <c r="O344" s="11" t="str">
        <f>IF(OR(G344="",H344="",K344=""),"",ABS(G344-H344)*K344*IF(L344="",1,L344))</f>
        <v/>
      </c>
      <c r="P344" s="12" t="str">
        <f>IF(OR(N344="",O344="",O344=0),"",N344/O344)</f>
        <v/>
      </c>
      <c r="Q344" s="13" t="str">
        <f>IF(OR(G344="",H344="",I344="",G344=H344),"",ABS(I344-G344)/ABS(G344-H344))</f>
        <v/>
      </c>
      <c r="R344" s="7"/>
      <c r="S344" s="7"/>
      <c r="T344" s="7"/>
      <c r="U344" s="14" t="str">
        <f>IF(C344="","",IF(COUNTIFS($A$2:$A$1001,A344,$C$2:$C$1001,C344,$N$2:$N$1001,N344)&gt;1,"Revisar",""))</f>
        <v/>
      </c>
    </row>
    <row r="345">
      <c r="A345" s="5"/>
      <c r="B345" s="6"/>
      <c r="C345" s="7"/>
      <c r="D345" s="7"/>
      <c r="E345" s="7"/>
      <c r="F345" s="7"/>
      <c r="G345" s="9"/>
      <c r="H345" s="9"/>
      <c r="I345" s="9"/>
      <c r="J345" s="9"/>
      <c r="K345" s="10"/>
      <c r="L345" s="10"/>
      <c r="M345" s="9"/>
      <c r="N345" s="11" t="str">
        <f>IF(OR(G345="",J345="",K345=""),"",(J345-G345)*K345*IF(L345="",1,L345)*IF(D345="Short",-1,1)-M345)</f>
        <v/>
      </c>
      <c r="O345" s="11" t="str">
        <f>IF(OR(G345="",H345="",K345=""),"",ABS(G345-H345)*K345*IF(L345="",1,L345))</f>
        <v/>
      </c>
      <c r="P345" s="12" t="str">
        <f>IF(OR(N345="",O345="",O345=0),"",N345/O345)</f>
        <v/>
      </c>
      <c r="Q345" s="13" t="str">
        <f>IF(OR(G345="",H345="",I345="",G345=H345),"",ABS(I345-G345)/ABS(G345-H345))</f>
        <v/>
      </c>
      <c r="R345" s="7"/>
      <c r="S345" s="7"/>
      <c r="T345" s="7"/>
      <c r="U345" s="14" t="str">
        <f>IF(C345="","",IF(COUNTIFS($A$2:$A$1001,A345,$C$2:$C$1001,C345,$N$2:$N$1001,N345)&gt;1,"Revisar",""))</f>
        <v/>
      </c>
    </row>
    <row r="346">
      <c r="A346" s="5"/>
      <c r="B346" s="6"/>
      <c r="C346" s="7"/>
      <c r="D346" s="7"/>
      <c r="E346" s="7"/>
      <c r="F346" s="7"/>
      <c r="G346" s="9"/>
      <c r="H346" s="9"/>
      <c r="I346" s="9"/>
      <c r="J346" s="9"/>
      <c r="K346" s="10"/>
      <c r="L346" s="10"/>
      <c r="M346" s="9"/>
      <c r="N346" s="11" t="str">
        <f>IF(OR(G346="",J346="",K346=""),"",(J346-G346)*K346*IF(L346="",1,L346)*IF(D346="Short",-1,1)-M346)</f>
        <v/>
      </c>
      <c r="O346" s="11" t="str">
        <f>IF(OR(G346="",H346="",K346=""),"",ABS(G346-H346)*K346*IF(L346="",1,L346))</f>
        <v/>
      </c>
      <c r="P346" s="12" t="str">
        <f>IF(OR(N346="",O346="",O346=0),"",N346/O346)</f>
        <v/>
      </c>
      <c r="Q346" s="13" t="str">
        <f>IF(OR(G346="",H346="",I346="",G346=H346),"",ABS(I346-G346)/ABS(G346-H346))</f>
        <v/>
      </c>
      <c r="R346" s="7"/>
      <c r="S346" s="7"/>
      <c r="T346" s="7"/>
      <c r="U346" s="14" t="str">
        <f>IF(C346="","",IF(COUNTIFS($A$2:$A$1001,A346,$C$2:$C$1001,C346,$N$2:$N$1001,N346)&gt;1,"Revisar",""))</f>
        <v/>
      </c>
    </row>
    <row r="347">
      <c r="A347" s="5"/>
      <c r="B347" s="6"/>
      <c r="C347" s="7"/>
      <c r="D347" s="7"/>
      <c r="E347" s="7"/>
      <c r="F347" s="7"/>
      <c r="G347" s="9"/>
      <c r="H347" s="9"/>
      <c r="I347" s="9"/>
      <c r="J347" s="9"/>
      <c r="K347" s="10"/>
      <c r="L347" s="10"/>
      <c r="M347" s="9"/>
      <c r="N347" s="11" t="str">
        <f>IF(OR(G347="",J347="",K347=""),"",(J347-G347)*K347*IF(L347="",1,L347)*IF(D347="Short",-1,1)-M347)</f>
        <v/>
      </c>
      <c r="O347" s="11" t="str">
        <f>IF(OR(G347="",H347="",K347=""),"",ABS(G347-H347)*K347*IF(L347="",1,L347))</f>
        <v/>
      </c>
      <c r="P347" s="12" t="str">
        <f>IF(OR(N347="",O347="",O347=0),"",N347/O347)</f>
        <v/>
      </c>
      <c r="Q347" s="13" t="str">
        <f>IF(OR(G347="",H347="",I347="",G347=H347),"",ABS(I347-G347)/ABS(G347-H347))</f>
        <v/>
      </c>
      <c r="R347" s="7"/>
      <c r="S347" s="7"/>
      <c r="T347" s="7"/>
      <c r="U347" s="14" t="str">
        <f>IF(C347="","",IF(COUNTIFS($A$2:$A$1001,A347,$C$2:$C$1001,C347,$N$2:$N$1001,N347)&gt;1,"Revisar",""))</f>
        <v/>
      </c>
    </row>
    <row r="348">
      <c r="A348" s="5"/>
      <c r="B348" s="6"/>
      <c r="C348" s="7"/>
      <c r="D348" s="7"/>
      <c r="E348" s="7"/>
      <c r="F348" s="7"/>
      <c r="G348" s="9"/>
      <c r="H348" s="9"/>
      <c r="I348" s="9"/>
      <c r="J348" s="9"/>
      <c r="K348" s="10"/>
      <c r="L348" s="10"/>
      <c r="M348" s="9"/>
      <c r="N348" s="11" t="str">
        <f>IF(OR(G348="",J348="",K348=""),"",(J348-G348)*K348*IF(L348="",1,L348)*IF(D348="Short",-1,1)-M348)</f>
        <v/>
      </c>
      <c r="O348" s="11" t="str">
        <f>IF(OR(G348="",H348="",K348=""),"",ABS(G348-H348)*K348*IF(L348="",1,L348))</f>
        <v/>
      </c>
      <c r="P348" s="12" t="str">
        <f>IF(OR(N348="",O348="",O348=0),"",N348/O348)</f>
        <v/>
      </c>
      <c r="Q348" s="13" t="str">
        <f>IF(OR(G348="",H348="",I348="",G348=H348),"",ABS(I348-G348)/ABS(G348-H348))</f>
        <v/>
      </c>
      <c r="R348" s="7"/>
      <c r="S348" s="7"/>
      <c r="T348" s="7"/>
      <c r="U348" s="14" t="str">
        <f>IF(C348="","",IF(COUNTIFS($A$2:$A$1001,A348,$C$2:$C$1001,C348,$N$2:$N$1001,N348)&gt;1,"Revisar",""))</f>
        <v/>
      </c>
    </row>
    <row r="349">
      <c r="A349" s="5"/>
      <c r="B349" s="6"/>
      <c r="C349" s="7"/>
      <c r="D349" s="7"/>
      <c r="E349" s="7"/>
      <c r="F349" s="7"/>
      <c r="G349" s="9"/>
      <c r="H349" s="9"/>
      <c r="I349" s="9"/>
      <c r="J349" s="9"/>
      <c r="K349" s="10"/>
      <c r="L349" s="10"/>
      <c r="M349" s="9"/>
      <c r="N349" s="11" t="str">
        <f>IF(OR(G349="",J349="",K349=""),"",(J349-G349)*K349*IF(L349="",1,L349)*IF(D349="Short",-1,1)-M349)</f>
        <v/>
      </c>
      <c r="O349" s="11" t="str">
        <f>IF(OR(G349="",H349="",K349=""),"",ABS(G349-H349)*K349*IF(L349="",1,L349))</f>
        <v/>
      </c>
      <c r="P349" s="12" t="str">
        <f>IF(OR(N349="",O349="",O349=0),"",N349/O349)</f>
        <v/>
      </c>
      <c r="Q349" s="13" t="str">
        <f>IF(OR(G349="",H349="",I349="",G349=H349),"",ABS(I349-G349)/ABS(G349-H349))</f>
        <v/>
      </c>
      <c r="R349" s="7"/>
      <c r="S349" s="7"/>
      <c r="T349" s="7"/>
      <c r="U349" s="14" t="str">
        <f>IF(C349="","",IF(COUNTIFS($A$2:$A$1001,A349,$C$2:$C$1001,C349,$N$2:$N$1001,N349)&gt;1,"Revisar",""))</f>
        <v/>
      </c>
    </row>
    <row r="350">
      <c r="A350" s="5"/>
      <c r="B350" s="6"/>
      <c r="C350" s="7"/>
      <c r="D350" s="7"/>
      <c r="E350" s="7"/>
      <c r="F350" s="7"/>
      <c r="G350" s="9"/>
      <c r="H350" s="9"/>
      <c r="I350" s="9"/>
      <c r="J350" s="9"/>
      <c r="K350" s="10"/>
      <c r="L350" s="10"/>
      <c r="M350" s="9"/>
      <c r="N350" s="11" t="str">
        <f>IF(OR(G350="",J350="",K350=""),"",(J350-G350)*K350*IF(L350="",1,L350)*IF(D350="Short",-1,1)-M350)</f>
        <v/>
      </c>
      <c r="O350" s="11" t="str">
        <f>IF(OR(G350="",H350="",K350=""),"",ABS(G350-H350)*K350*IF(L350="",1,L350))</f>
        <v/>
      </c>
      <c r="P350" s="12" t="str">
        <f>IF(OR(N350="",O350="",O350=0),"",N350/O350)</f>
        <v/>
      </c>
      <c r="Q350" s="13" t="str">
        <f>IF(OR(G350="",H350="",I350="",G350=H350),"",ABS(I350-G350)/ABS(G350-H350))</f>
        <v/>
      </c>
      <c r="R350" s="7"/>
      <c r="S350" s="7"/>
      <c r="T350" s="7"/>
      <c r="U350" s="14" t="str">
        <f>IF(C350="","",IF(COUNTIFS($A$2:$A$1001,A350,$C$2:$C$1001,C350,$N$2:$N$1001,N350)&gt;1,"Revisar",""))</f>
        <v/>
      </c>
    </row>
    <row r="351">
      <c r="A351" s="5"/>
      <c r="B351" s="6"/>
      <c r="C351" s="7"/>
      <c r="D351" s="7"/>
      <c r="E351" s="7"/>
      <c r="F351" s="7"/>
      <c r="G351" s="9"/>
      <c r="H351" s="9"/>
      <c r="I351" s="9"/>
      <c r="J351" s="9"/>
      <c r="K351" s="10"/>
      <c r="L351" s="10"/>
      <c r="M351" s="9"/>
      <c r="N351" s="11" t="str">
        <f>IF(OR(G351="",J351="",K351=""),"",(J351-G351)*K351*IF(L351="",1,L351)*IF(D351="Short",-1,1)-M351)</f>
        <v/>
      </c>
      <c r="O351" s="11" t="str">
        <f>IF(OR(G351="",H351="",K351=""),"",ABS(G351-H351)*K351*IF(L351="",1,L351))</f>
        <v/>
      </c>
      <c r="P351" s="12" t="str">
        <f>IF(OR(N351="",O351="",O351=0),"",N351/O351)</f>
        <v/>
      </c>
      <c r="Q351" s="13" t="str">
        <f>IF(OR(G351="",H351="",I351="",G351=H351),"",ABS(I351-G351)/ABS(G351-H351))</f>
        <v/>
      </c>
      <c r="R351" s="7"/>
      <c r="S351" s="7"/>
      <c r="T351" s="7"/>
      <c r="U351" s="14" t="str">
        <f>IF(C351="","",IF(COUNTIFS($A$2:$A$1001,A351,$C$2:$C$1001,C351,$N$2:$N$1001,N351)&gt;1,"Revisar",""))</f>
        <v/>
      </c>
    </row>
    <row r="352">
      <c r="A352" s="5"/>
      <c r="B352" s="6"/>
      <c r="C352" s="7"/>
      <c r="D352" s="7"/>
      <c r="E352" s="7"/>
      <c r="F352" s="7"/>
      <c r="G352" s="9"/>
      <c r="H352" s="9"/>
      <c r="I352" s="9"/>
      <c r="J352" s="9"/>
      <c r="K352" s="10"/>
      <c r="L352" s="10"/>
      <c r="M352" s="9"/>
      <c r="N352" s="11" t="str">
        <f>IF(OR(G352="",J352="",K352=""),"",(J352-G352)*K352*IF(L352="",1,L352)*IF(D352="Short",-1,1)-M352)</f>
        <v/>
      </c>
      <c r="O352" s="11" t="str">
        <f>IF(OR(G352="",H352="",K352=""),"",ABS(G352-H352)*K352*IF(L352="",1,L352))</f>
        <v/>
      </c>
      <c r="P352" s="12" t="str">
        <f>IF(OR(N352="",O352="",O352=0),"",N352/O352)</f>
        <v/>
      </c>
      <c r="Q352" s="13" t="str">
        <f>IF(OR(G352="",H352="",I352="",G352=H352),"",ABS(I352-G352)/ABS(G352-H352))</f>
        <v/>
      </c>
      <c r="R352" s="7"/>
      <c r="S352" s="7"/>
      <c r="T352" s="7"/>
      <c r="U352" s="14" t="str">
        <f>IF(C352="","",IF(COUNTIFS($A$2:$A$1001,A352,$C$2:$C$1001,C352,$N$2:$N$1001,N352)&gt;1,"Revisar",""))</f>
        <v/>
      </c>
    </row>
    <row r="353">
      <c r="A353" s="5"/>
      <c r="B353" s="6"/>
      <c r="C353" s="7"/>
      <c r="D353" s="7"/>
      <c r="E353" s="7"/>
      <c r="F353" s="7"/>
      <c r="G353" s="9"/>
      <c r="H353" s="9"/>
      <c r="I353" s="9"/>
      <c r="J353" s="9"/>
      <c r="K353" s="10"/>
      <c r="L353" s="10"/>
      <c r="M353" s="9"/>
      <c r="N353" s="11" t="str">
        <f>IF(OR(G353="",J353="",K353=""),"",(J353-G353)*K353*IF(L353="",1,L353)*IF(D353="Short",-1,1)-M353)</f>
        <v/>
      </c>
      <c r="O353" s="11" t="str">
        <f>IF(OR(G353="",H353="",K353=""),"",ABS(G353-H353)*K353*IF(L353="",1,L353))</f>
        <v/>
      </c>
      <c r="P353" s="12" t="str">
        <f>IF(OR(N353="",O353="",O353=0),"",N353/O353)</f>
        <v/>
      </c>
      <c r="Q353" s="13" t="str">
        <f>IF(OR(G353="",H353="",I353="",G353=H353),"",ABS(I353-G353)/ABS(G353-H353))</f>
        <v/>
      </c>
      <c r="R353" s="7"/>
      <c r="S353" s="7"/>
      <c r="T353" s="7"/>
      <c r="U353" s="14" t="str">
        <f>IF(C353="","",IF(COUNTIFS($A$2:$A$1001,A353,$C$2:$C$1001,C353,$N$2:$N$1001,N353)&gt;1,"Revisar",""))</f>
        <v/>
      </c>
    </row>
    <row r="354">
      <c r="A354" s="5"/>
      <c r="B354" s="6"/>
      <c r="C354" s="7"/>
      <c r="D354" s="7"/>
      <c r="E354" s="7"/>
      <c r="F354" s="7"/>
      <c r="G354" s="9"/>
      <c r="H354" s="9"/>
      <c r="I354" s="9"/>
      <c r="J354" s="9"/>
      <c r="K354" s="10"/>
      <c r="L354" s="10"/>
      <c r="M354" s="9"/>
      <c r="N354" s="11" t="str">
        <f>IF(OR(G354="",J354="",K354=""),"",(J354-G354)*K354*IF(L354="",1,L354)*IF(D354="Short",-1,1)-M354)</f>
        <v/>
      </c>
      <c r="O354" s="11" t="str">
        <f>IF(OR(G354="",H354="",K354=""),"",ABS(G354-H354)*K354*IF(L354="",1,L354))</f>
        <v/>
      </c>
      <c r="P354" s="12" t="str">
        <f>IF(OR(N354="",O354="",O354=0),"",N354/O354)</f>
        <v/>
      </c>
      <c r="Q354" s="13" t="str">
        <f>IF(OR(G354="",H354="",I354="",G354=H354),"",ABS(I354-G354)/ABS(G354-H354))</f>
        <v/>
      </c>
      <c r="R354" s="7"/>
      <c r="S354" s="7"/>
      <c r="T354" s="7"/>
      <c r="U354" s="14" t="str">
        <f>IF(C354="","",IF(COUNTIFS($A$2:$A$1001,A354,$C$2:$C$1001,C354,$N$2:$N$1001,N354)&gt;1,"Revisar",""))</f>
        <v/>
      </c>
    </row>
    <row r="355">
      <c r="A355" s="5"/>
      <c r="B355" s="6"/>
      <c r="C355" s="7"/>
      <c r="D355" s="7"/>
      <c r="E355" s="7"/>
      <c r="F355" s="7"/>
      <c r="G355" s="9"/>
      <c r="H355" s="9"/>
      <c r="I355" s="9"/>
      <c r="J355" s="9"/>
      <c r="K355" s="10"/>
      <c r="L355" s="10"/>
      <c r="M355" s="9"/>
      <c r="N355" s="11" t="str">
        <f>IF(OR(G355="",J355="",K355=""),"",(J355-G355)*K355*IF(L355="",1,L355)*IF(D355="Short",-1,1)-M355)</f>
        <v/>
      </c>
      <c r="O355" s="11" t="str">
        <f>IF(OR(G355="",H355="",K355=""),"",ABS(G355-H355)*K355*IF(L355="",1,L355))</f>
        <v/>
      </c>
      <c r="P355" s="12" t="str">
        <f>IF(OR(N355="",O355="",O355=0),"",N355/O355)</f>
        <v/>
      </c>
      <c r="Q355" s="13" t="str">
        <f>IF(OR(G355="",H355="",I355="",G355=H355),"",ABS(I355-G355)/ABS(G355-H355))</f>
        <v/>
      </c>
      <c r="R355" s="7"/>
      <c r="S355" s="7"/>
      <c r="T355" s="7"/>
      <c r="U355" s="14" t="str">
        <f>IF(C355="","",IF(COUNTIFS($A$2:$A$1001,A355,$C$2:$C$1001,C355,$N$2:$N$1001,N355)&gt;1,"Revisar",""))</f>
        <v/>
      </c>
    </row>
    <row r="356">
      <c r="A356" s="5"/>
      <c r="B356" s="6"/>
      <c r="C356" s="7"/>
      <c r="D356" s="7"/>
      <c r="E356" s="7"/>
      <c r="F356" s="7"/>
      <c r="G356" s="9"/>
      <c r="H356" s="9"/>
      <c r="I356" s="9"/>
      <c r="J356" s="9"/>
      <c r="K356" s="10"/>
      <c r="L356" s="10"/>
      <c r="M356" s="9"/>
      <c r="N356" s="11" t="str">
        <f>IF(OR(G356="",J356="",K356=""),"",(J356-G356)*K356*IF(L356="",1,L356)*IF(D356="Short",-1,1)-M356)</f>
        <v/>
      </c>
      <c r="O356" s="11" t="str">
        <f>IF(OR(G356="",H356="",K356=""),"",ABS(G356-H356)*K356*IF(L356="",1,L356))</f>
        <v/>
      </c>
      <c r="P356" s="12" t="str">
        <f>IF(OR(N356="",O356="",O356=0),"",N356/O356)</f>
        <v/>
      </c>
      <c r="Q356" s="13" t="str">
        <f>IF(OR(G356="",H356="",I356="",G356=H356),"",ABS(I356-G356)/ABS(G356-H356))</f>
        <v/>
      </c>
      <c r="R356" s="7"/>
      <c r="S356" s="7"/>
      <c r="T356" s="7"/>
      <c r="U356" s="14" t="str">
        <f>IF(C356="","",IF(COUNTIFS($A$2:$A$1001,A356,$C$2:$C$1001,C356,$N$2:$N$1001,N356)&gt;1,"Revisar",""))</f>
        <v/>
      </c>
    </row>
    <row r="357">
      <c r="A357" s="5"/>
      <c r="B357" s="6"/>
      <c r="C357" s="7"/>
      <c r="D357" s="7"/>
      <c r="E357" s="7"/>
      <c r="F357" s="7"/>
      <c r="G357" s="9"/>
      <c r="H357" s="9"/>
      <c r="I357" s="9"/>
      <c r="J357" s="9"/>
      <c r="K357" s="10"/>
      <c r="L357" s="10"/>
      <c r="M357" s="9"/>
      <c r="N357" s="11" t="str">
        <f>IF(OR(G357="",J357="",K357=""),"",(J357-G357)*K357*IF(L357="",1,L357)*IF(D357="Short",-1,1)-M357)</f>
        <v/>
      </c>
      <c r="O357" s="11" t="str">
        <f>IF(OR(G357="",H357="",K357=""),"",ABS(G357-H357)*K357*IF(L357="",1,L357))</f>
        <v/>
      </c>
      <c r="P357" s="12" t="str">
        <f>IF(OR(N357="",O357="",O357=0),"",N357/O357)</f>
        <v/>
      </c>
      <c r="Q357" s="13" t="str">
        <f>IF(OR(G357="",H357="",I357="",G357=H357),"",ABS(I357-G357)/ABS(G357-H357))</f>
        <v/>
      </c>
      <c r="R357" s="7"/>
      <c r="S357" s="7"/>
      <c r="T357" s="7"/>
      <c r="U357" s="14" t="str">
        <f>IF(C357="","",IF(COUNTIFS($A$2:$A$1001,A357,$C$2:$C$1001,C357,$N$2:$N$1001,N357)&gt;1,"Revisar",""))</f>
        <v/>
      </c>
    </row>
    <row r="358">
      <c r="A358" s="5"/>
      <c r="B358" s="6"/>
      <c r="C358" s="7"/>
      <c r="D358" s="7"/>
      <c r="E358" s="7"/>
      <c r="F358" s="7"/>
      <c r="G358" s="9"/>
      <c r="H358" s="9"/>
      <c r="I358" s="9"/>
      <c r="J358" s="9"/>
      <c r="K358" s="10"/>
      <c r="L358" s="10"/>
      <c r="M358" s="9"/>
      <c r="N358" s="11" t="str">
        <f>IF(OR(G358="",J358="",K358=""),"",(J358-G358)*K358*IF(L358="",1,L358)*IF(D358="Short",-1,1)-M358)</f>
        <v/>
      </c>
      <c r="O358" s="11" t="str">
        <f>IF(OR(G358="",H358="",K358=""),"",ABS(G358-H358)*K358*IF(L358="",1,L358))</f>
        <v/>
      </c>
      <c r="P358" s="12" t="str">
        <f>IF(OR(N358="",O358="",O358=0),"",N358/O358)</f>
        <v/>
      </c>
      <c r="Q358" s="13" t="str">
        <f>IF(OR(G358="",H358="",I358="",G358=H358),"",ABS(I358-G358)/ABS(G358-H358))</f>
        <v/>
      </c>
      <c r="R358" s="7"/>
      <c r="S358" s="7"/>
      <c r="T358" s="7"/>
      <c r="U358" s="14" t="str">
        <f>IF(C358="","",IF(COUNTIFS($A$2:$A$1001,A358,$C$2:$C$1001,C358,$N$2:$N$1001,N358)&gt;1,"Revisar",""))</f>
        <v/>
      </c>
    </row>
    <row r="359">
      <c r="A359" s="5"/>
      <c r="B359" s="6"/>
      <c r="C359" s="7"/>
      <c r="D359" s="7"/>
      <c r="E359" s="7"/>
      <c r="F359" s="7"/>
      <c r="G359" s="9"/>
      <c r="H359" s="9"/>
      <c r="I359" s="9"/>
      <c r="J359" s="9"/>
      <c r="K359" s="10"/>
      <c r="L359" s="10"/>
      <c r="M359" s="9"/>
      <c r="N359" s="11" t="str">
        <f>IF(OR(G359="",J359="",K359=""),"",(J359-G359)*K359*IF(L359="",1,L359)*IF(D359="Short",-1,1)-M359)</f>
        <v/>
      </c>
      <c r="O359" s="11" t="str">
        <f>IF(OR(G359="",H359="",K359=""),"",ABS(G359-H359)*K359*IF(L359="",1,L359))</f>
        <v/>
      </c>
      <c r="P359" s="12" t="str">
        <f>IF(OR(N359="",O359="",O359=0),"",N359/O359)</f>
        <v/>
      </c>
      <c r="Q359" s="13" t="str">
        <f>IF(OR(G359="",H359="",I359="",G359=H359),"",ABS(I359-G359)/ABS(G359-H359))</f>
        <v/>
      </c>
      <c r="R359" s="7"/>
      <c r="S359" s="7"/>
      <c r="T359" s="7"/>
      <c r="U359" s="14" t="str">
        <f>IF(C359="","",IF(COUNTIFS($A$2:$A$1001,A359,$C$2:$C$1001,C359,$N$2:$N$1001,N359)&gt;1,"Revisar",""))</f>
        <v/>
      </c>
    </row>
    <row r="360">
      <c r="A360" s="5"/>
      <c r="B360" s="6"/>
      <c r="C360" s="7"/>
      <c r="D360" s="7"/>
      <c r="E360" s="7"/>
      <c r="F360" s="7"/>
      <c r="G360" s="9"/>
      <c r="H360" s="9"/>
      <c r="I360" s="9"/>
      <c r="J360" s="9"/>
      <c r="K360" s="10"/>
      <c r="L360" s="10"/>
      <c r="M360" s="9"/>
      <c r="N360" s="11" t="str">
        <f>IF(OR(G360="",J360="",K360=""),"",(J360-G360)*K360*IF(L360="",1,L360)*IF(D360="Short",-1,1)-M360)</f>
        <v/>
      </c>
      <c r="O360" s="11" t="str">
        <f>IF(OR(G360="",H360="",K360=""),"",ABS(G360-H360)*K360*IF(L360="",1,L360))</f>
        <v/>
      </c>
      <c r="P360" s="12" t="str">
        <f>IF(OR(N360="",O360="",O360=0),"",N360/O360)</f>
        <v/>
      </c>
      <c r="Q360" s="13" t="str">
        <f>IF(OR(G360="",H360="",I360="",G360=H360),"",ABS(I360-G360)/ABS(G360-H360))</f>
        <v/>
      </c>
      <c r="R360" s="7"/>
      <c r="S360" s="7"/>
      <c r="T360" s="7"/>
      <c r="U360" s="14" t="str">
        <f>IF(C360="","",IF(COUNTIFS($A$2:$A$1001,A360,$C$2:$C$1001,C360,$N$2:$N$1001,N360)&gt;1,"Revisar",""))</f>
        <v/>
      </c>
    </row>
    <row r="361">
      <c r="A361" s="5"/>
      <c r="B361" s="6"/>
      <c r="C361" s="7"/>
      <c r="D361" s="7"/>
      <c r="E361" s="7"/>
      <c r="F361" s="7"/>
      <c r="G361" s="9"/>
      <c r="H361" s="9"/>
      <c r="I361" s="9"/>
      <c r="J361" s="9"/>
      <c r="K361" s="10"/>
      <c r="L361" s="10"/>
      <c r="M361" s="9"/>
      <c r="N361" s="11" t="str">
        <f>IF(OR(G361="",J361="",K361=""),"",(J361-G361)*K361*IF(L361="",1,L361)*IF(D361="Short",-1,1)-M361)</f>
        <v/>
      </c>
      <c r="O361" s="11" t="str">
        <f>IF(OR(G361="",H361="",K361=""),"",ABS(G361-H361)*K361*IF(L361="",1,L361))</f>
        <v/>
      </c>
      <c r="P361" s="12" t="str">
        <f>IF(OR(N361="",O361="",O361=0),"",N361/O361)</f>
        <v/>
      </c>
      <c r="Q361" s="13" t="str">
        <f>IF(OR(G361="",H361="",I361="",G361=H361),"",ABS(I361-G361)/ABS(G361-H361))</f>
        <v/>
      </c>
      <c r="R361" s="7"/>
      <c r="S361" s="7"/>
      <c r="T361" s="7"/>
      <c r="U361" s="14" t="str">
        <f>IF(C361="","",IF(COUNTIFS($A$2:$A$1001,A361,$C$2:$C$1001,C361,$N$2:$N$1001,N361)&gt;1,"Revisar",""))</f>
        <v/>
      </c>
    </row>
    <row r="362">
      <c r="A362" s="5"/>
      <c r="B362" s="6"/>
      <c r="C362" s="7"/>
      <c r="D362" s="7"/>
      <c r="E362" s="7"/>
      <c r="F362" s="7"/>
      <c r="G362" s="9"/>
      <c r="H362" s="9"/>
      <c r="I362" s="9"/>
      <c r="J362" s="9"/>
      <c r="K362" s="10"/>
      <c r="L362" s="10"/>
      <c r="M362" s="9"/>
      <c r="N362" s="11" t="str">
        <f>IF(OR(G362="",J362="",K362=""),"",(J362-G362)*K362*IF(L362="",1,L362)*IF(D362="Short",-1,1)-M362)</f>
        <v/>
      </c>
      <c r="O362" s="11" t="str">
        <f>IF(OR(G362="",H362="",K362=""),"",ABS(G362-H362)*K362*IF(L362="",1,L362))</f>
        <v/>
      </c>
      <c r="P362" s="12" t="str">
        <f>IF(OR(N362="",O362="",O362=0),"",N362/O362)</f>
        <v/>
      </c>
      <c r="Q362" s="13" t="str">
        <f>IF(OR(G362="",H362="",I362="",G362=H362),"",ABS(I362-G362)/ABS(G362-H362))</f>
        <v/>
      </c>
      <c r="R362" s="7"/>
      <c r="S362" s="7"/>
      <c r="T362" s="7"/>
      <c r="U362" s="14" t="str">
        <f>IF(C362="","",IF(COUNTIFS($A$2:$A$1001,A362,$C$2:$C$1001,C362,$N$2:$N$1001,N362)&gt;1,"Revisar",""))</f>
        <v/>
      </c>
    </row>
    <row r="363">
      <c r="A363" s="5"/>
      <c r="B363" s="6"/>
      <c r="C363" s="7"/>
      <c r="D363" s="7"/>
      <c r="E363" s="7"/>
      <c r="F363" s="7"/>
      <c r="G363" s="9"/>
      <c r="H363" s="9"/>
      <c r="I363" s="9"/>
      <c r="J363" s="9"/>
      <c r="K363" s="10"/>
      <c r="L363" s="10"/>
      <c r="M363" s="9"/>
      <c r="N363" s="11" t="str">
        <f>IF(OR(G363="",J363="",K363=""),"",(J363-G363)*K363*IF(L363="",1,L363)*IF(D363="Short",-1,1)-M363)</f>
        <v/>
      </c>
      <c r="O363" s="11" t="str">
        <f>IF(OR(G363="",H363="",K363=""),"",ABS(G363-H363)*K363*IF(L363="",1,L363))</f>
        <v/>
      </c>
      <c r="P363" s="12" t="str">
        <f>IF(OR(N363="",O363="",O363=0),"",N363/O363)</f>
        <v/>
      </c>
      <c r="Q363" s="13" t="str">
        <f>IF(OR(G363="",H363="",I363="",G363=H363),"",ABS(I363-G363)/ABS(G363-H363))</f>
        <v/>
      </c>
      <c r="R363" s="7"/>
      <c r="S363" s="7"/>
      <c r="T363" s="7"/>
      <c r="U363" s="14" t="str">
        <f>IF(C363="","",IF(COUNTIFS($A$2:$A$1001,A363,$C$2:$C$1001,C363,$N$2:$N$1001,N363)&gt;1,"Revisar",""))</f>
        <v/>
      </c>
    </row>
    <row r="364">
      <c r="A364" s="5"/>
      <c r="B364" s="6"/>
      <c r="C364" s="7"/>
      <c r="D364" s="7"/>
      <c r="E364" s="7"/>
      <c r="F364" s="7"/>
      <c r="G364" s="9"/>
      <c r="H364" s="9"/>
      <c r="I364" s="9"/>
      <c r="J364" s="9"/>
      <c r="K364" s="10"/>
      <c r="L364" s="10"/>
      <c r="M364" s="9"/>
      <c r="N364" s="11" t="str">
        <f>IF(OR(G364="",J364="",K364=""),"",(J364-G364)*K364*IF(L364="",1,L364)*IF(D364="Short",-1,1)-M364)</f>
        <v/>
      </c>
      <c r="O364" s="11" t="str">
        <f>IF(OR(G364="",H364="",K364=""),"",ABS(G364-H364)*K364*IF(L364="",1,L364))</f>
        <v/>
      </c>
      <c r="P364" s="12" t="str">
        <f>IF(OR(N364="",O364="",O364=0),"",N364/O364)</f>
        <v/>
      </c>
      <c r="Q364" s="13" t="str">
        <f>IF(OR(G364="",H364="",I364="",G364=H364),"",ABS(I364-G364)/ABS(G364-H364))</f>
        <v/>
      </c>
      <c r="R364" s="7"/>
      <c r="S364" s="7"/>
      <c r="T364" s="7"/>
      <c r="U364" s="14" t="str">
        <f>IF(C364="","",IF(COUNTIFS($A$2:$A$1001,A364,$C$2:$C$1001,C364,$N$2:$N$1001,N364)&gt;1,"Revisar",""))</f>
        <v/>
      </c>
    </row>
    <row r="365">
      <c r="A365" s="5"/>
      <c r="B365" s="6"/>
      <c r="C365" s="7"/>
      <c r="D365" s="7"/>
      <c r="E365" s="7"/>
      <c r="F365" s="7"/>
      <c r="G365" s="9"/>
      <c r="H365" s="9"/>
      <c r="I365" s="9"/>
      <c r="J365" s="9"/>
      <c r="K365" s="10"/>
      <c r="L365" s="10"/>
      <c r="M365" s="9"/>
      <c r="N365" s="11" t="str">
        <f>IF(OR(G365="",J365="",K365=""),"",(J365-G365)*K365*IF(L365="",1,L365)*IF(D365="Short",-1,1)-M365)</f>
        <v/>
      </c>
      <c r="O365" s="11" t="str">
        <f>IF(OR(G365="",H365="",K365=""),"",ABS(G365-H365)*K365*IF(L365="",1,L365))</f>
        <v/>
      </c>
      <c r="P365" s="12" t="str">
        <f>IF(OR(N365="",O365="",O365=0),"",N365/O365)</f>
        <v/>
      </c>
      <c r="Q365" s="13" t="str">
        <f>IF(OR(G365="",H365="",I365="",G365=H365),"",ABS(I365-G365)/ABS(G365-H365))</f>
        <v/>
      </c>
      <c r="R365" s="7"/>
      <c r="S365" s="7"/>
      <c r="T365" s="7"/>
      <c r="U365" s="14" t="str">
        <f>IF(C365="","",IF(COUNTIFS($A$2:$A$1001,A365,$C$2:$C$1001,C365,$N$2:$N$1001,N365)&gt;1,"Revisar",""))</f>
        <v/>
      </c>
    </row>
    <row r="366">
      <c r="A366" s="5"/>
      <c r="B366" s="6"/>
      <c r="C366" s="7"/>
      <c r="D366" s="7"/>
      <c r="E366" s="7"/>
      <c r="F366" s="7"/>
      <c r="G366" s="9"/>
      <c r="H366" s="9"/>
      <c r="I366" s="9"/>
      <c r="J366" s="9"/>
      <c r="K366" s="10"/>
      <c r="L366" s="10"/>
      <c r="M366" s="9"/>
      <c r="N366" s="11" t="str">
        <f>IF(OR(G366="",J366="",K366=""),"",(J366-G366)*K366*IF(L366="",1,L366)*IF(D366="Short",-1,1)-M366)</f>
        <v/>
      </c>
      <c r="O366" s="11" t="str">
        <f>IF(OR(G366="",H366="",K366=""),"",ABS(G366-H366)*K366*IF(L366="",1,L366))</f>
        <v/>
      </c>
      <c r="P366" s="12" t="str">
        <f>IF(OR(N366="",O366="",O366=0),"",N366/O366)</f>
        <v/>
      </c>
      <c r="Q366" s="13" t="str">
        <f>IF(OR(G366="",H366="",I366="",G366=H366),"",ABS(I366-G366)/ABS(G366-H366))</f>
        <v/>
      </c>
      <c r="R366" s="7"/>
      <c r="S366" s="7"/>
      <c r="T366" s="7"/>
      <c r="U366" s="14" t="str">
        <f>IF(C366="","",IF(COUNTIFS($A$2:$A$1001,A366,$C$2:$C$1001,C366,$N$2:$N$1001,N366)&gt;1,"Revisar",""))</f>
        <v/>
      </c>
    </row>
    <row r="367">
      <c r="A367" s="5"/>
      <c r="B367" s="6"/>
      <c r="C367" s="7"/>
      <c r="D367" s="7"/>
      <c r="E367" s="7"/>
      <c r="F367" s="7"/>
      <c r="G367" s="9"/>
      <c r="H367" s="9"/>
      <c r="I367" s="9"/>
      <c r="J367" s="9"/>
      <c r="K367" s="10"/>
      <c r="L367" s="10"/>
      <c r="M367" s="9"/>
      <c r="N367" s="11" t="str">
        <f>IF(OR(G367="",J367="",K367=""),"",(J367-G367)*K367*IF(L367="",1,L367)*IF(D367="Short",-1,1)-M367)</f>
        <v/>
      </c>
      <c r="O367" s="11" t="str">
        <f>IF(OR(G367="",H367="",K367=""),"",ABS(G367-H367)*K367*IF(L367="",1,L367))</f>
        <v/>
      </c>
      <c r="P367" s="12" t="str">
        <f>IF(OR(N367="",O367="",O367=0),"",N367/O367)</f>
        <v/>
      </c>
      <c r="Q367" s="13" t="str">
        <f>IF(OR(G367="",H367="",I367="",G367=H367),"",ABS(I367-G367)/ABS(G367-H367))</f>
        <v/>
      </c>
      <c r="R367" s="7"/>
      <c r="S367" s="7"/>
      <c r="T367" s="7"/>
      <c r="U367" s="14" t="str">
        <f>IF(C367="","",IF(COUNTIFS($A$2:$A$1001,A367,$C$2:$C$1001,C367,$N$2:$N$1001,N367)&gt;1,"Revisar",""))</f>
        <v/>
      </c>
    </row>
    <row r="368">
      <c r="A368" s="5"/>
      <c r="B368" s="6"/>
      <c r="C368" s="7"/>
      <c r="D368" s="7"/>
      <c r="E368" s="7"/>
      <c r="F368" s="7"/>
      <c r="G368" s="9"/>
      <c r="H368" s="9"/>
      <c r="I368" s="9"/>
      <c r="J368" s="9"/>
      <c r="K368" s="10"/>
      <c r="L368" s="10"/>
      <c r="M368" s="9"/>
      <c r="N368" s="11" t="str">
        <f>IF(OR(G368="",J368="",K368=""),"",(J368-G368)*K368*IF(L368="",1,L368)*IF(D368="Short",-1,1)-M368)</f>
        <v/>
      </c>
      <c r="O368" s="11" t="str">
        <f>IF(OR(G368="",H368="",K368=""),"",ABS(G368-H368)*K368*IF(L368="",1,L368))</f>
        <v/>
      </c>
      <c r="P368" s="12" t="str">
        <f>IF(OR(N368="",O368="",O368=0),"",N368/O368)</f>
        <v/>
      </c>
      <c r="Q368" s="13" t="str">
        <f>IF(OR(G368="",H368="",I368="",G368=H368),"",ABS(I368-G368)/ABS(G368-H368))</f>
        <v/>
      </c>
      <c r="R368" s="7"/>
      <c r="S368" s="7"/>
      <c r="T368" s="7"/>
      <c r="U368" s="14" t="str">
        <f>IF(C368="","",IF(COUNTIFS($A$2:$A$1001,A368,$C$2:$C$1001,C368,$N$2:$N$1001,N368)&gt;1,"Revisar",""))</f>
        <v/>
      </c>
    </row>
    <row r="369">
      <c r="A369" s="5"/>
      <c r="B369" s="6"/>
      <c r="C369" s="7"/>
      <c r="D369" s="7"/>
      <c r="E369" s="7"/>
      <c r="F369" s="7"/>
      <c r="G369" s="9"/>
      <c r="H369" s="9"/>
      <c r="I369" s="9"/>
      <c r="J369" s="9"/>
      <c r="K369" s="10"/>
      <c r="L369" s="10"/>
      <c r="M369" s="9"/>
      <c r="N369" s="11" t="str">
        <f>IF(OR(G369="",J369="",K369=""),"",(J369-G369)*K369*IF(L369="",1,L369)*IF(D369="Short",-1,1)-M369)</f>
        <v/>
      </c>
      <c r="O369" s="11" t="str">
        <f>IF(OR(G369="",H369="",K369=""),"",ABS(G369-H369)*K369*IF(L369="",1,L369))</f>
        <v/>
      </c>
      <c r="P369" s="12" t="str">
        <f>IF(OR(N369="",O369="",O369=0),"",N369/O369)</f>
        <v/>
      </c>
      <c r="Q369" s="13" t="str">
        <f>IF(OR(G369="",H369="",I369="",G369=H369),"",ABS(I369-G369)/ABS(G369-H369))</f>
        <v/>
      </c>
      <c r="R369" s="7"/>
      <c r="S369" s="7"/>
      <c r="T369" s="7"/>
      <c r="U369" s="14" t="str">
        <f>IF(C369="","",IF(COUNTIFS($A$2:$A$1001,A369,$C$2:$C$1001,C369,$N$2:$N$1001,N369)&gt;1,"Revisar",""))</f>
        <v/>
      </c>
    </row>
    <row r="370">
      <c r="A370" s="5"/>
      <c r="B370" s="6"/>
      <c r="C370" s="7"/>
      <c r="D370" s="7"/>
      <c r="E370" s="7"/>
      <c r="F370" s="7"/>
      <c r="G370" s="9"/>
      <c r="H370" s="9"/>
      <c r="I370" s="9"/>
      <c r="J370" s="9"/>
      <c r="K370" s="10"/>
      <c r="L370" s="10"/>
      <c r="M370" s="9"/>
      <c r="N370" s="11" t="str">
        <f>IF(OR(G370="",J370="",K370=""),"",(J370-G370)*K370*IF(L370="",1,L370)*IF(D370="Short",-1,1)-M370)</f>
        <v/>
      </c>
      <c r="O370" s="11" t="str">
        <f>IF(OR(G370="",H370="",K370=""),"",ABS(G370-H370)*K370*IF(L370="",1,L370))</f>
        <v/>
      </c>
      <c r="P370" s="12" t="str">
        <f>IF(OR(N370="",O370="",O370=0),"",N370/O370)</f>
        <v/>
      </c>
      <c r="Q370" s="13" t="str">
        <f>IF(OR(G370="",H370="",I370="",G370=H370),"",ABS(I370-G370)/ABS(G370-H370))</f>
        <v/>
      </c>
      <c r="R370" s="7"/>
      <c r="S370" s="7"/>
      <c r="T370" s="7"/>
      <c r="U370" s="14" t="str">
        <f>IF(C370="","",IF(COUNTIFS($A$2:$A$1001,A370,$C$2:$C$1001,C370,$N$2:$N$1001,N370)&gt;1,"Revisar",""))</f>
        <v/>
      </c>
    </row>
    <row r="371">
      <c r="A371" s="5"/>
      <c r="B371" s="6"/>
      <c r="C371" s="7"/>
      <c r="D371" s="7"/>
      <c r="E371" s="7"/>
      <c r="F371" s="7"/>
      <c r="G371" s="9"/>
      <c r="H371" s="9"/>
      <c r="I371" s="9"/>
      <c r="J371" s="9"/>
      <c r="K371" s="10"/>
      <c r="L371" s="10"/>
      <c r="M371" s="9"/>
      <c r="N371" s="11" t="str">
        <f>IF(OR(G371="",J371="",K371=""),"",(J371-G371)*K371*IF(L371="",1,L371)*IF(D371="Short",-1,1)-M371)</f>
        <v/>
      </c>
      <c r="O371" s="11" t="str">
        <f>IF(OR(G371="",H371="",K371=""),"",ABS(G371-H371)*K371*IF(L371="",1,L371))</f>
        <v/>
      </c>
      <c r="P371" s="12" t="str">
        <f>IF(OR(N371="",O371="",O371=0),"",N371/O371)</f>
        <v/>
      </c>
      <c r="Q371" s="13" t="str">
        <f>IF(OR(G371="",H371="",I371="",G371=H371),"",ABS(I371-G371)/ABS(G371-H371))</f>
        <v/>
      </c>
      <c r="R371" s="7"/>
      <c r="S371" s="7"/>
      <c r="T371" s="7"/>
      <c r="U371" s="14" t="str">
        <f>IF(C371="","",IF(COUNTIFS($A$2:$A$1001,A371,$C$2:$C$1001,C371,$N$2:$N$1001,N371)&gt;1,"Revisar",""))</f>
        <v/>
      </c>
    </row>
    <row r="372">
      <c r="A372" s="5"/>
      <c r="B372" s="6"/>
      <c r="C372" s="7"/>
      <c r="D372" s="7"/>
      <c r="E372" s="7"/>
      <c r="F372" s="7"/>
      <c r="G372" s="9"/>
      <c r="H372" s="9"/>
      <c r="I372" s="9"/>
      <c r="J372" s="9"/>
      <c r="K372" s="10"/>
      <c r="L372" s="10"/>
      <c r="M372" s="9"/>
      <c r="N372" s="11" t="str">
        <f>IF(OR(G372="",J372="",K372=""),"",(J372-G372)*K372*IF(L372="",1,L372)*IF(D372="Short",-1,1)-M372)</f>
        <v/>
      </c>
      <c r="O372" s="11" t="str">
        <f>IF(OR(G372="",H372="",K372=""),"",ABS(G372-H372)*K372*IF(L372="",1,L372))</f>
        <v/>
      </c>
      <c r="P372" s="12" t="str">
        <f>IF(OR(N372="",O372="",O372=0),"",N372/O372)</f>
        <v/>
      </c>
      <c r="Q372" s="13" t="str">
        <f>IF(OR(G372="",H372="",I372="",G372=H372),"",ABS(I372-G372)/ABS(G372-H372))</f>
        <v/>
      </c>
      <c r="R372" s="7"/>
      <c r="S372" s="7"/>
      <c r="T372" s="7"/>
      <c r="U372" s="14" t="str">
        <f>IF(C372="","",IF(COUNTIFS($A$2:$A$1001,A372,$C$2:$C$1001,C372,$N$2:$N$1001,N372)&gt;1,"Revisar",""))</f>
        <v/>
      </c>
    </row>
    <row r="373">
      <c r="A373" s="5"/>
      <c r="B373" s="6"/>
      <c r="C373" s="7"/>
      <c r="D373" s="7"/>
      <c r="E373" s="7"/>
      <c r="F373" s="7"/>
      <c r="G373" s="9"/>
      <c r="H373" s="9"/>
      <c r="I373" s="9"/>
      <c r="J373" s="9"/>
      <c r="K373" s="10"/>
      <c r="L373" s="10"/>
      <c r="M373" s="9"/>
      <c r="N373" s="11" t="str">
        <f>IF(OR(G373="",J373="",K373=""),"",(J373-G373)*K373*IF(L373="",1,L373)*IF(D373="Short",-1,1)-M373)</f>
        <v/>
      </c>
      <c r="O373" s="11" t="str">
        <f>IF(OR(G373="",H373="",K373=""),"",ABS(G373-H373)*K373*IF(L373="",1,L373))</f>
        <v/>
      </c>
      <c r="P373" s="12" t="str">
        <f>IF(OR(N373="",O373="",O373=0),"",N373/O373)</f>
        <v/>
      </c>
      <c r="Q373" s="13" t="str">
        <f>IF(OR(G373="",H373="",I373="",G373=H373),"",ABS(I373-G373)/ABS(G373-H373))</f>
        <v/>
      </c>
      <c r="R373" s="7"/>
      <c r="S373" s="7"/>
      <c r="T373" s="7"/>
      <c r="U373" s="14" t="str">
        <f>IF(C373="","",IF(COUNTIFS($A$2:$A$1001,A373,$C$2:$C$1001,C373,$N$2:$N$1001,N373)&gt;1,"Revisar",""))</f>
        <v/>
      </c>
    </row>
    <row r="374">
      <c r="A374" s="5"/>
      <c r="B374" s="6"/>
      <c r="C374" s="7"/>
      <c r="D374" s="7"/>
      <c r="E374" s="7"/>
      <c r="F374" s="7"/>
      <c r="G374" s="9"/>
      <c r="H374" s="9"/>
      <c r="I374" s="9"/>
      <c r="J374" s="9"/>
      <c r="K374" s="10"/>
      <c r="L374" s="10"/>
      <c r="M374" s="9"/>
      <c r="N374" s="11" t="str">
        <f>IF(OR(G374="",J374="",K374=""),"",(J374-G374)*K374*IF(L374="",1,L374)*IF(D374="Short",-1,1)-M374)</f>
        <v/>
      </c>
      <c r="O374" s="11" t="str">
        <f>IF(OR(G374="",H374="",K374=""),"",ABS(G374-H374)*K374*IF(L374="",1,L374))</f>
        <v/>
      </c>
      <c r="P374" s="12" t="str">
        <f>IF(OR(N374="",O374="",O374=0),"",N374/O374)</f>
        <v/>
      </c>
      <c r="Q374" s="13" t="str">
        <f>IF(OR(G374="",H374="",I374="",G374=H374),"",ABS(I374-G374)/ABS(G374-H374))</f>
        <v/>
      </c>
      <c r="R374" s="7"/>
      <c r="S374" s="7"/>
      <c r="T374" s="7"/>
      <c r="U374" s="14" t="str">
        <f>IF(C374="","",IF(COUNTIFS($A$2:$A$1001,A374,$C$2:$C$1001,C374,$N$2:$N$1001,N374)&gt;1,"Revisar",""))</f>
        <v/>
      </c>
    </row>
    <row r="375">
      <c r="A375" s="5"/>
      <c r="B375" s="6"/>
      <c r="C375" s="7"/>
      <c r="D375" s="7"/>
      <c r="E375" s="7"/>
      <c r="F375" s="7"/>
      <c r="G375" s="9"/>
      <c r="H375" s="9"/>
      <c r="I375" s="9"/>
      <c r="J375" s="9"/>
      <c r="K375" s="10"/>
      <c r="L375" s="10"/>
      <c r="M375" s="9"/>
      <c r="N375" s="11" t="str">
        <f>IF(OR(G375="",J375="",K375=""),"",(J375-G375)*K375*IF(L375="",1,L375)*IF(D375="Short",-1,1)-M375)</f>
        <v/>
      </c>
      <c r="O375" s="11" t="str">
        <f>IF(OR(G375="",H375="",K375=""),"",ABS(G375-H375)*K375*IF(L375="",1,L375))</f>
        <v/>
      </c>
      <c r="P375" s="12" t="str">
        <f>IF(OR(N375="",O375="",O375=0),"",N375/O375)</f>
        <v/>
      </c>
      <c r="Q375" s="13" t="str">
        <f>IF(OR(G375="",H375="",I375="",G375=H375),"",ABS(I375-G375)/ABS(G375-H375))</f>
        <v/>
      </c>
      <c r="R375" s="7"/>
      <c r="S375" s="7"/>
      <c r="T375" s="7"/>
      <c r="U375" s="14" t="str">
        <f>IF(C375="","",IF(COUNTIFS($A$2:$A$1001,A375,$C$2:$C$1001,C375,$N$2:$N$1001,N375)&gt;1,"Revisar",""))</f>
        <v/>
      </c>
    </row>
    <row r="376">
      <c r="A376" s="5"/>
      <c r="B376" s="6"/>
      <c r="C376" s="7"/>
      <c r="D376" s="7"/>
      <c r="E376" s="7"/>
      <c r="F376" s="7"/>
      <c r="G376" s="9"/>
      <c r="H376" s="9"/>
      <c r="I376" s="9"/>
      <c r="J376" s="9"/>
      <c r="K376" s="10"/>
      <c r="L376" s="10"/>
      <c r="M376" s="9"/>
      <c r="N376" s="11" t="str">
        <f>IF(OR(G376="",J376="",K376=""),"",(J376-G376)*K376*IF(L376="",1,L376)*IF(D376="Short",-1,1)-M376)</f>
        <v/>
      </c>
      <c r="O376" s="11" t="str">
        <f>IF(OR(G376="",H376="",K376=""),"",ABS(G376-H376)*K376*IF(L376="",1,L376))</f>
        <v/>
      </c>
      <c r="P376" s="12" t="str">
        <f>IF(OR(N376="",O376="",O376=0),"",N376/O376)</f>
        <v/>
      </c>
      <c r="Q376" s="13" t="str">
        <f>IF(OR(G376="",H376="",I376="",G376=H376),"",ABS(I376-G376)/ABS(G376-H376))</f>
        <v/>
      </c>
      <c r="R376" s="7"/>
      <c r="S376" s="7"/>
      <c r="T376" s="7"/>
      <c r="U376" s="14" t="str">
        <f>IF(C376="","",IF(COUNTIFS($A$2:$A$1001,A376,$C$2:$C$1001,C376,$N$2:$N$1001,N376)&gt;1,"Revisar",""))</f>
        <v/>
      </c>
    </row>
    <row r="377">
      <c r="A377" s="5"/>
      <c r="B377" s="6"/>
      <c r="C377" s="7"/>
      <c r="D377" s="7"/>
      <c r="E377" s="7"/>
      <c r="F377" s="7"/>
      <c r="G377" s="9"/>
      <c r="H377" s="9"/>
      <c r="I377" s="9"/>
      <c r="J377" s="9"/>
      <c r="K377" s="10"/>
      <c r="L377" s="10"/>
      <c r="M377" s="9"/>
      <c r="N377" s="11" t="str">
        <f>IF(OR(G377="",J377="",K377=""),"",(J377-G377)*K377*IF(L377="",1,L377)*IF(D377="Short",-1,1)-M377)</f>
        <v/>
      </c>
      <c r="O377" s="11" t="str">
        <f>IF(OR(G377="",H377="",K377=""),"",ABS(G377-H377)*K377*IF(L377="",1,L377))</f>
        <v/>
      </c>
      <c r="P377" s="12" t="str">
        <f>IF(OR(N377="",O377="",O377=0),"",N377/O377)</f>
        <v/>
      </c>
      <c r="Q377" s="13" t="str">
        <f>IF(OR(G377="",H377="",I377="",G377=H377),"",ABS(I377-G377)/ABS(G377-H377))</f>
        <v/>
      </c>
      <c r="R377" s="7"/>
      <c r="S377" s="7"/>
      <c r="T377" s="7"/>
      <c r="U377" s="14" t="str">
        <f>IF(C377="","",IF(COUNTIFS($A$2:$A$1001,A377,$C$2:$C$1001,C377,$N$2:$N$1001,N377)&gt;1,"Revisar",""))</f>
        <v/>
      </c>
    </row>
    <row r="378">
      <c r="A378" s="5"/>
      <c r="B378" s="6"/>
      <c r="C378" s="7"/>
      <c r="D378" s="7"/>
      <c r="E378" s="7"/>
      <c r="F378" s="7"/>
      <c r="G378" s="9"/>
      <c r="H378" s="9"/>
      <c r="I378" s="9"/>
      <c r="J378" s="9"/>
      <c r="K378" s="10"/>
      <c r="L378" s="10"/>
      <c r="M378" s="9"/>
      <c r="N378" s="11" t="str">
        <f>IF(OR(G378="",J378="",K378=""),"",(J378-G378)*K378*IF(L378="",1,L378)*IF(D378="Short",-1,1)-M378)</f>
        <v/>
      </c>
      <c r="O378" s="11" t="str">
        <f>IF(OR(G378="",H378="",K378=""),"",ABS(G378-H378)*K378*IF(L378="",1,L378))</f>
        <v/>
      </c>
      <c r="P378" s="12" t="str">
        <f>IF(OR(N378="",O378="",O378=0),"",N378/O378)</f>
        <v/>
      </c>
      <c r="Q378" s="13" t="str">
        <f>IF(OR(G378="",H378="",I378="",G378=H378),"",ABS(I378-G378)/ABS(G378-H378))</f>
        <v/>
      </c>
      <c r="R378" s="7"/>
      <c r="S378" s="7"/>
      <c r="T378" s="7"/>
      <c r="U378" s="14" t="str">
        <f>IF(C378="","",IF(COUNTIFS($A$2:$A$1001,A378,$C$2:$C$1001,C378,$N$2:$N$1001,N378)&gt;1,"Revisar",""))</f>
        <v/>
      </c>
    </row>
    <row r="379">
      <c r="A379" s="5"/>
      <c r="B379" s="6"/>
      <c r="C379" s="7"/>
      <c r="D379" s="7"/>
      <c r="E379" s="7"/>
      <c r="F379" s="7"/>
      <c r="G379" s="9"/>
      <c r="H379" s="9"/>
      <c r="I379" s="9"/>
      <c r="J379" s="9"/>
      <c r="K379" s="10"/>
      <c r="L379" s="10"/>
      <c r="M379" s="9"/>
      <c r="N379" s="11" t="str">
        <f>IF(OR(G379="",J379="",K379=""),"",(J379-G379)*K379*IF(L379="",1,L379)*IF(D379="Short",-1,1)-M379)</f>
        <v/>
      </c>
      <c r="O379" s="11" t="str">
        <f>IF(OR(G379="",H379="",K379=""),"",ABS(G379-H379)*K379*IF(L379="",1,L379))</f>
        <v/>
      </c>
      <c r="P379" s="12" t="str">
        <f>IF(OR(N379="",O379="",O379=0),"",N379/O379)</f>
        <v/>
      </c>
      <c r="Q379" s="13" t="str">
        <f>IF(OR(G379="",H379="",I379="",G379=H379),"",ABS(I379-G379)/ABS(G379-H379))</f>
        <v/>
      </c>
      <c r="R379" s="7"/>
      <c r="S379" s="7"/>
      <c r="T379" s="7"/>
      <c r="U379" s="14" t="str">
        <f>IF(C379="","",IF(COUNTIFS($A$2:$A$1001,A379,$C$2:$C$1001,C379,$N$2:$N$1001,N379)&gt;1,"Revisar",""))</f>
        <v/>
      </c>
    </row>
    <row r="380">
      <c r="A380" s="5"/>
      <c r="B380" s="6"/>
      <c r="C380" s="7"/>
      <c r="D380" s="7"/>
      <c r="E380" s="7"/>
      <c r="F380" s="7"/>
      <c r="G380" s="9"/>
      <c r="H380" s="9"/>
      <c r="I380" s="9"/>
      <c r="J380" s="9"/>
      <c r="K380" s="10"/>
      <c r="L380" s="10"/>
      <c r="M380" s="9"/>
      <c r="N380" s="11" t="str">
        <f>IF(OR(G380="",J380="",K380=""),"",(J380-G380)*K380*IF(L380="",1,L380)*IF(D380="Short",-1,1)-M380)</f>
        <v/>
      </c>
      <c r="O380" s="11" t="str">
        <f>IF(OR(G380="",H380="",K380=""),"",ABS(G380-H380)*K380*IF(L380="",1,L380))</f>
        <v/>
      </c>
      <c r="P380" s="12" t="str">
        <f>IF(OR(N380="",O380="",O380=0),"",N380/O380)</f>
        <v/>
      </c>
      <c r="Q380" s="13" t="str">
        <f>IF(OR(G380="",H380="",I380="",G380=H380),"",ABS(I380-G380)/ABS(G380-H380))</f>
        <v/>
      </c>
      <c r="R380" s="7"/>
      <c r="S380" s="7"/>
      <c r="T380" s="7"/>
      <c r="U380" s="14" t="str">
        <f>IF(C380="","",IF(COUNTIFS($A$2:$A$1001,A380,$C$2:$C$1001,C380,$N$2:$N$1001,N380)&gt;1,"Revisar",""))</f>
        <v/>
      </c>
    </row>
    <row r="381">
      <c r="A381" s="5"/>
      <c r="B381" s="6"/>
      <c r="C381" s="7"/>
      <c r="D381" s="7"/>
      <c r="E381" s="7"/>
      <c r="F381" s="7"/>
      <c r="G381" s="9"/>
      <c r="H381" s="9"/>
      <c r="I381" s="9"/>
      <c r="J381" s="9"/>
      <c r="K381" s="10"/>
      <c r="L381" s="10"/>
      <c r="M381" s="9"/>
      <c r="N381" s="11" t="str">
        <f>IF(OR(G381="",J381="",K381=""),"",(J381-G381)*K381*IF(L381="",1,L381)*IF(D381="Short",-1,1)-M381)</f>
        <v/>
      </c>
      <c r="O381" s="11" t="str">
        <f>IF(OR(G381="",H381="",K381=""),"",ABS(G381-H381)*K381*IF(L381="",1,L381))</f>
        <v/>
      </c>
      <c r="P381" s="12" t="str">
        <f>IF(OR(N381="",O381="",O381=0),"",N381/O381)</f>
        <v/>
      </c>
      <c r="Q381" s="13" t="str">
        <f>IF(OR(G381="",H381="",I381="",G381=H381),"",ABS(I381-G381)/ABS(G381-H381))</f>
        <v/>
      </c>
      <c r="R381" s="7"/>
      <c r="S381" s="7"/>
      <c r="T381" s="7"/>
      <c r="U381" s="14" t="str">
        <f>IF(C381="","",IF(COUNTIFS($A$2:$A$1001,A381,$C$2:$C$1001,C381,$N$2:$N$1001,N381)&gt;1,"Revisar",""))</f>
        <v/>
      </c>
    </row>
    <row r="382">
      <c r="A382" s="5"/>
      <c r="B382" s="6"/>
      <c r="C382" s="7"/>
      <c r="D382" s="7"/>
      <c r="E382" s="7"/>
      <c r="F382" s="7"/>
      <c r="G382" s="9"/>
      <c r="H382" s="9"/>
      <c r="I382" s="9"/>
      <c r="J382" s="9"/>
      <c r="K382" s="10"/>
      <c r="L382" s="10"/>
      <c r="M382" s="9"/>
      <c r="N382" s="11" t="str">
        <f>IF(OR(G382="",J382="",K382=""),"",(J382-G382)*K382*IF(L382="",1,L382)*IF(D382="Short",-1,1)-M382)</f>
        <v/>
      </c>
      <c r="O382" s="11" t="str">
        <f>IF(OR(G382="",H382="",K382=""),"",ABS(G382-H382)*K382*IF(L382="",1,L382))</f>
        <v/>
      </c>
      <c r="P382" s="12" t="str">
        <f>IF(OR(N382="",O382="",O382=0),"",N382/O382)</f>
        <v/>
      </c>
      <c r="Q382" s="13" t="str">
        <f>IF(OR(G382="",H382="",I382="",G382=H382),"",ABS(I382-G382)/ABS(G382-H382))</f>
        <v/>
      </c>
      <c r="R382" s="7"/>
      <c r="S382" s="7"/>
      <c r="T382" s="7"/>
      <c r="U382" s="14" t="str">
        <f>IF(C382="","",IF(COUNTIFS($A$2:$A$1001,A382,$C$2:$C$1001,C382,$N$2:$N$1001,N382)&gt;1,"Revisar",""))</f>
        <v/>
      </c>
    </row>
    <row r="383">
      <c r="A383" s="5"/>
      <c r="B383" s="6"/>
      <c r="C383" s="7"/>
      <c r="D383" s="7"/>
      <c r="E383" s="7"/>
      <c r="F383" s="7"/>
      <c r="G383" s="9"/>
      <c r="H383" s="9"/>
      <c r="I383" s="9"/>
      <c r="J383" s="9"/>
      <c r="K383" s="10"/>
      <c r="L383" s="10"/>
      <c r="M383" s="9"/>
      <c r="N383" s="11" t="str">
        <f>IF(OR(G383="",J383="",K383=""),"",(J383-G383)*K383*IF(L383="",1,L383)*IF(D383="Short",-1,1)-M383)</f>
        <v/>
      </c>
      <c r="O383" s="11" t="str">
        <f>IF(OR(G383="",H383="",K383=""),"",ABS(G383-H383)*K383*IF(L383="",1,L383))</f>
        <v/>
      </c>
      <c r="P383" s="12" t="str">
        <f>IF(OR(N383="",O383="",O383=0),"",N383/O383)</f>
        <v/>
      </c>
      <c r="Q383" s="13" t="str">
        <f>IF(OR(G383="",H383="",I383="",G383=H383),"",ABS(I383-G383)/ABS(G383-H383))</f>
        <v/>
      </c>
      <c r="R383" s="7"/>
      <c r="S383" s="7"/>
      <c r="T383" s="7"/>
      <c r="U383" s="14" t="str">
        <f>IF(C383="","",IF(COUNTIFS($A$2:$A$1001,A383,$C$2:$C$1001,C383,$N$2:$N$1001,N383)&gt;1,"Revisar",""))</f>
        <v/>
      </c>
    </row>
    <row r="384">
      <c r="A384" s="5"/>
      <c r="B384" s="6"/>
      <c r="C384" s="7"/>
      <c r="D384" s="7"/>
      <c r="E384" s="7"/>
      <c r="F384" s="7"/>
      <c r="G384" s="9"/>
      <c r="H384" s="9"/>
      <c r="I384" s="9"/>
      <c r="J384" s="9"/>
      <c r="K384" s="10"/>
      <c r="L384" s="10"/>
      <c r="M384" s="9"/>
      <c r="N384" s="11" t="str">
        <f>IF(OR(G384="",J384="",K384=""),"",(J384-G384)*K384*IF(L384="",1,L384)*IF(D384="Short",-1,1)-M384)</f>
        <v/>
      </c>
      <c r="O384" s="11" t="str">
        <f>IF(OR(G384="",H384="",K384=""),"",ABS(G384-H384)*K384*IF(L384="",1,L384))</f>
        <v/>
      </c>
      <c r="P384" s="12" t="str">
        <f>IF(OR(N384="",O384="",O384=0),"",N384/O384)</f>
        <v/>
      </c>
      <c r="Q384" s="13" t="str">
        <f>IF(OR(G384="",H384="",I384="",G384=H384),"",ABS(I384-G384)/ABS(G384-H384))</f>
        <v/>
      </c>
      <c r="R384" s="7"/>
      <c r="S384" s="7"/>
      <c r="T384" s="7"/>
      <c r="U384" s="14" t="str">
        <f>IF(C384="","",IF(COUNTIFS($A$2:$A$1001,A384,$C$2:$C$1001,C384,$N$2:$N$1001,N384)&gt;1,"Revisar",""))</f>
        <v/>
      </c>
    </row>
    <row r="385">
      <c r="A385" s="5"/>
      <c r="B385" s="6"/>
      <c r="C385" s="7"/>
      <c r="D385" s="7"/>
      <c r="E385" s="7"/>
      <c r="F385" s="7"/>
      <c r="G385" s="9"/>
      <c r="H385" s="9"/>
      <c r="I385" s="9"/>
      <c r="J385" s="9"/>
      <c r="K385" s="10"/>
      <c r="L385" s="10"/>
      <c r="M385" s="9"/>
      <c r="N385" s="11" t="str">
        <f>IF(OR(G385="",J385="",K385=""),"",(J385-G385)*K385*IF(L385="",1,L385)*IF(D385="Short",-1,1)-M385)</f>
        <v/>
      </c>
      <c r="O385" s="11" t="str">
        <f>IF(OR(G385="",H385="",K385=""),"",ABS(G385-H385)*K385*IF(L385="",1,L385))</f>
        <v/>
      </c>
      <c r="P385" s="12" t="str">
        <f>IF(OR(N385="",O385="",O385=0),"",N385/O385)</f>
        <v/>
      </c>
      <c r="Q385" s="13" t="str">
        <f>IF(OR(G385="",H385="",I385="",G385=H385),"",ABS(I385-G385)/ABS(G385-H385))</f>
        <v/>
      </c>
      <c r="R385" s="7"/>
      <c r="S385" s="7"/>
      <c r="T385" s="7"/>
      <c r="U385" s="14" t="str">
        <f>IF(C385="","",IF(COUNTIFS($A$2:$A$1001,A385,$C$2:$C$1001,C385,$N$2:$N$1001,N385)&gt;1,"Revisar",""))</f>
        <v/>
      </c>
    </row>
    <row r="386">
      <c r="A386" s="5"/>
      <c r="B386" s="6"/>
      <c r="C386" s="7"/>
      <c r="D386" s="7"/>
      <c r="E386" s="7"/>
      <c r="F386" s="7"/>
      <c r="G386" s="9"/>
      <c r="H386" s="9"/>
      <c r="I386" s="9"/>
      <c r="J386" s="9"/>
      <c r="K386" s="10"/>
      <c r="L386" s="10"/>
      <c r="M386" s="9"/>
      <c r="N386" s="11" t="str">
        <f>IF(OR(G386="",J386="",K386=""),"",(J386-G386)*K386*IF(L386="",1,L386)*IF(D386="Short",-1,1)-M386)</f>
        <v/>
      </c>
      <c r="O386" s="11" t="str">
        <f>IF(OR(G386="",H386="",K386=""),"",ABS(G386-H386)*K386*IF(L386="",1,L386))</f>
        <v/>
      </c>
      <c r="P386" s="12" t="str">
        <f>IF(OR(N386="",O386="",O386=0),"",N386/O386)</f>
        <v/>
      </c>
      <c r="Q386" s="13" t="str">
        <f>IF(OR(G386="",H386="",I386="",G386=H386),"",ABS(I386-G386)/ABS(G386-H386))</f>
        <v/>
      </c>
      <c r="R386" s="7"/>
      <c r="S386" s="7"/>
      <c r="T386" s="7"/>
      <c r="U386" s="14" t="str">
        <f>IF(C386="","",IF(COUNTIFS($A$2:$A$1001,A386,$C$2:$C$1001,C386,$N$2:$N$1001,N386)&gt;1,"Revisar",""))</f>
        <v/>
      </c>
    </row>
    <row r="387">
      <c r="A387" s="5"/>
      <c r="B387" s="6"/>
      <c r="C387" s="7"/>
      <c r="D387" s="7"/>
      <c r="E387" s="7"/>
      <c r="F387" s="7"/>
      <c r="G387" s="9"/>
      <c r="H387" s="9"/>
      <c r="I387" s="9"/>
      <c r="J387" s="9"/>
      <c r="K387" s="10"/>
      <c r="L387" s="10"/>
      <c r="M387" s="9"/>
      <c r="N387" s="11" t="str">
        <f>IF(OR(G387="",J387="",K387=""),"",(J387-G387)*K387*IF(L387="",1,L387)*IF(D387="Short",-1,1)-M387)</f>
        <v/>
      </c>
      <c r="O387" s="11" t="str">
        <f>IF(OR(G387="",H387="",K387=""),"",ABS(G387-H387)*K387*IF(L387="",1,L387))</f>
        <v/>
      </c>
      <c r="P387" s="12" t="str">
        <f>IF(OR(N387="",O387="",O387=0),"",N387/O387)</f>
        <v/>
      </c>
      <c r="Q387" s="13" t="str">
        <f>IF(OR(G387="",H387="",I387="",G387=H387),"",ABS(I387-G387)/ABS(G387-H387))</f>
        <v/>
      </c>
      <c r="R387" s="7"/>
      <c r="S387" s="7"/>
      <c r="T387" s="7"/>
      <c r="U387" s="14" t="str">
        <f>IF(C387="","",IF(COUNTIFS($A$2:$A$1001,A387,$C$2:$C$1001,C387,$N$2:$N$1001,N387)&gt;1,"Revisar",""))</f>
        <v/>
      </c>
    </row>
    <row r="388">
      <c r="A388" s="5"/>
      <c r="B388" s="6"/>
      <c r="C388" s="7"/>
      <c r="D388" s="7"/>
      <c r="E388" s="7"/>
      <c r="F388" s="7"/>
      <c r="G388" s="9"/>
      <c r="H388" s="9"/>
      <c r="I388" s="9"/>
      <c r="J388" s="9"/>
      <c r="K388" s="10"/>
      <c r="L388" s="10"/>
      <c r="M388" s="9"/>
      <c r="N388" s="11" t="str">
        <f>IF(OR(G388="",J388="",K388=""),"",(J388-G388)*K388*IF(L388="",1,L388)*IF(D388="Short",-1,1)-M388)</f>
        <v/>
      </c>
      <c r="O388" s="11" t="str">
        <f>IF(OR(G388="",H388="",K388=""),"",ABS(G388-H388)*K388*IF(L388="",1,L388))</f>
        <v/>
      </c>
      <c r="P388" s="12" t="str">
        <f>IF(OR(N388="",O388="",O388=0),"",N388/O388)</f>
        <v/>
      </c>
      <c r="Q388" s="13" t="str">
        <f>IF(OR(G388="",H388="",I388="",G388=H388),"",ABS(I388-G388)/ABS(G388-H388))</f>
        <v/>
      </c>
      <c r="R388" s="7"/>
      <c r="S388" s="7"/>
      <c r="T388" s="7"/>
      <c r="U388" s="14" t="str">
        <f>IF(C388="","",IF(COUNTIFS($A$2:$A$1001,A388,$C$2:$C$1001,C388,$N$2:$N$1001,N388)&gt;1,"Revisar",""))</f>
        <v/>
      </c>
    </row>
    <row r="389">
      <c r="A389" s="5"/>
      <c r="B389" s="6"/>
      <c r="C389" s="7"/>
      <c r="D389" s="7"/>
      <c r="E389" s="7"/>
      <c r="F389" s="7"/>
      <c r="G389" s="9"/>
      <c r="H389" s="9"/>
      <c r="I389" s="9"/>
      <c r="J389" s="9"/>
      <c r="K389" s="10"/>
      <c r="L389" s="10"/>
      <c r="M389" s="9"/>
      <c r="N389" s="11" t="str">
        <f>IF(OR(G389="",J389="",K389=""),"",(J389-G389)*K389*IF(L389="",1,L389)*IF(D389="Short",-1,1)-M389)</f>
        <v/>
      </c>
      <c r="O389" s="11" t="str">
        <f>IF(OR(G389="",H389="",K389=""),"",ABS(G389-H389)*K389*IF(L389="",1,L389))</f>
        <v/>
      </c>
      <c r="P389" s="12" t="str">
        <f>IF(OR(N389="",O389="",O389=0),"",N389/O389)</f>
        <v/>
      </c>
      <c r="Q389" s="13" t="str">
        <f>IF(OR(G389="",H389="",I389="",G389=H389),"",ABS(I389-G389)/ABS(G389-H389))</f>
        <v/>
      </c>
      <c r="R389" s="7"/>
      <c r="S389" s="7"/>
      <c r="T389" s="7"/>
      <c r="U389" s="14" t="str">
        <f>IF(C389="","",IF(COUNTIFS($A$2:$A$1001,A389,$C$2:$C$1001,C389,$N$2:$N$1001,N389)&gt;1,"Revisar",""))</f>
        <v/>
      </c>
    </row>
    <row r="390">
      <c r="A390" s="5"/>
      <c r="B390" s="6"/>
      <c r="C390" s="7"/>
      <c r="D390" s="7"/>
      <c r="E390" s="7"/>
      <c r="F390" s="7"/>
      <c r="G390" s="9"/>
      <c r="H390" s="9"/>
      <c r="I390" s="9"/>
      <c r="J390" s="9"/>
      <c r="K390" s="10"/>
      <c r="L390" s="10"/>
      <c r="M390" s="9"/>
      <c r="N390" s="11" t="str">
        <f>IF(OR(G390="",J390="",K390=""),"",(J390-G390)*K390*IF(L390="",1,L390)*IF(D390="Short",-1,1)-M390)</f>
        <v/>
      </c>
      <c r="O390" s="11" t="str">
        <f>IF(OR(G390="",H390="",K390=""),"",ABS(G390-H390)*K390*IF(L390="",1,L390))</f>
        <v/>
      </c>
      <c r="P390" s="12" t="str">
        <f>IF(OR(N390="",O390="",O390=0),"",N390/O390)</f>
        <v/>
      </c>
      <c r="Q390" s="13" t="str">
        <f>IF(OR(G390="",H390="",I390="",G390=H390),"",ABS(I390-G390)/ABS(G390-H390))</f>
        <v/>
      </c>
      <c r="R390" s="7"/>
      <c r="S390" s="7"/>
      <c r="T390" s="7"/>
      <c r="U390" s="14" t="str">
        <f>IF(C390="","",IF(COUNTIFS($A$2:$A$1001,A390,$C$2:$C$1001,C390,$N$2:$N$1001,N390)&gt;1,"Revisar",""))</f>
        <v/>
      </c>
    </row>
    <row r="391">
      <c r="A391" s="5"/>
      <c r="B391" s="6"/>
      <c r="C391" s="7"/>
      <c r="D391" s="7"/>
      <c r="E391" s="7"/>
      <c r="F391" s="7"/>
      <c r="G391" s="9"/>
      <c r="H391" s="9"/>
      <c r="I391" s="9"/>
      <c r="J391" s="9"/>
      <c r="K391" s="10"/>
      <c r="L391" s="10"/>
      <c r="M391" s="9"/>
      <c r="N391" s="11" t="str">
        <f>IF(OR(G391="",J391="",K391=""),"",(J391-G391)*K391*IF(L391="",1,L391)*IF(D391="Short",-1,1)-M391)</f>
        <v/>
      </c>
      <c r="O391" s="11" t="str">
        <f>IF(OR(G391="",H391="",K391=""),"",ABS(G391-H391)*K391*IF(L391="",1,L391))</f>
        <v/>
      </c>
      <c r="P391" s="12" t="str">
        <f>IF(OR(N391="",O391="",O391=0),"",N391/O391)</f>
        <v/>
      </c>
      <c r="Q391" s="13" t="str">
        <f>IF(OR(G391="",H391="",I391="",G391=H391),"",ABS(I391-G391)/ABS(G391-H391))</f>
        <v/>
      </c>
      <c r="R391" s="7"/>
      <c r="S391" s="7"/>
      <c r="T391" s="7"/>
      <c r="U391" s="14" t="str">
        <f>IF(C391="","",IF(COUNTIFS($A$2:$A$1001,A391,$C$2:$C$1001,C391,$N$2:$N$1001,N391)&gt;1,"Revisar",""))</f>
        <v/>
      </c>
    </row>
    <row r="392">
      <c r="A392" s="5"/>
      <c r="B392" s="6"/>
      <c r="C392" s="7"/>
      <c r="D392" s="7"/>
      <c r="E392" s="7"/>
      <c r="F392" s="7"/>
      <c r="G392" s="9"/>
      <c r="H392" s="9"/>
      <c r="I392" s="9"/>
      <c r="J392" s="9"/>
      <c r="K392" s="10"/>
      <c r="L392" s="10"/>
      <c r="M392" s="9"/>
      <c r="N392" s="11" t="str">
        <f>IF(OR(G392="",J392="",K392=""),"",(J392-G392)*K392*IF(L392="",1,L392)*IF(D392="Short",-1,1)-M392)</f>
        <v/>
      </c>
      <c r="O392" s="11" t="str">
        <f>IF(OR(G392="",H392="",K392=""),"",ABS(G392-H392)*K392*IF(L392="",1,L392))</f>
        <v/>
      </c>
      <c r="P392" s="12" t="str">
        <f>IF(OR(N392="",O392="",O392=0),"",N392/O392)</f>
        <v/>
      </c>
      <c r="Q392" s="13" t="str">
        <f>IF(OR(G392="",H392="",I392="",G392=H392),"",ABS(I392-G392)/ABS(G392-H392))</f>
        <v/>
      </c>
      <c r="R392" s="7"/>
      <c r="S392" s="7"/>
      <c r="T392" s="7"/>
      <c r="U392" s="14" t="str">
        <f>IF(C392="","",IF(COUNTIFS($A$2:$A$1001,A392,$C$2:$C$1001,C392,$N$2:$N$1001,N392)&gt;1,"Revisar",""))</f>
        <v/>
      </c>
    </row>
    <row r="393">
      <c r="A393" s="5"/>
      <c r="B393" s="6"/>
      <c r="C393" s="7"/>
      <c r="D393" s="7"/>
      <c r="E393" s="7"/>
      <c r="F393" s="7"/>
      <c r="G393" s="9"/>
      <c r="H393" s="9"/>
      <c r="I393" s="9"/>
      <c r="J393" s="9"/>
      <c r="K393" s="10"/>
      <c r="L393" s="10"/>
      <c r="M393" s="9"/>
      <c r="N393" s="11" t="str">
        <f>IF(OR(G393="",J393="",K393=""),"",(J393-G393)*K393*IF(L393="",1,L393)*IF(D393="Short",-1,1)-M393)</f>
        <v/>
      </c>
      <c r="O393" s="11" t="str">
        <f>IF(OR(G393="",H393="",K393=""),"",ABS(G393-H393)*K393*IF(L393="",1,L393))</f>
        <v/>
      </c>
      <c r="P393" s="12" t="str">
        <f>IF(OR(N393="",O393="",O393=0),"",N393/O393)</f>
        <v/>
      </c>
      <c r="Q393" s="13" t="str">
        <f>IF(OR(G393="",H393="",I393="",G393=H393),"",ABS(I393-G393)/ABS(G393-H393))</f>
        <v/>
      </c>
      <c r="R393" s="7"/>
      <c r="S393" s="7"/>
      <c r="T393" s="7"/>
      <c r="U393" s="14" t="str">
        <f>IF(C393="","",IF(COUNTIFS($A$2:$A$1001,A393,$C$2:$C$1001,C393,$N$2:$N$1001,N393)&gt;1,"Revisar",""))</f>
        <v/>
      </c>
    </row>
    <row r="394">
      <c r="A394" s="5"/>
      <c r="B394" s="6"/>
      <c r="C394" s="7"/>
      <c r="D394" s="7"/>
      <c r="E394" s="7"/>
      <c r="F394" s="7"/>
      <c r="G394" s="9"/>
      <c r="H394" s="9"/>
      <c r="I394" s="9"/>
      <c r="J394" s="9"/>
      <c r="K394" s="10"/>
      <c r="L394" s="10"/>
      <c r="M394" s="9"/>
      <c r="N394" s="11" t="str">
        <f>IF(OR(G394="",J394="",K394=""),"",(J394-G394)*K394*IF(L394="",1,L394)*IF(D394="Short",-1,1)-M394)</f>
        <v/>
      </c>
      <c r="O394" s="11" t="str">
        <f>IF(OR(G394="",H394="",K394=""),"",ABS(G394-H394)*K394*IF(L394="",1,L394))</f>
        <v/>
      </c>
      <c r="P394" s="12" t="str">
        <f>IF(OR(N394="",O394="",O394=0),"",N394/O394)</f>
        <v/>
      </c>
      <c r="Q394" s="13" t="str">
        <f>IF(OR(G394="",H394="",I394="",G394=H394),"",ABS(I394-G394)/ABS(G394-H394))</f>
        <v/>
      </c>
      <c r="R394" s="7"/>
      <c r="S394" s="7"/>
      <c r="T394" s="7"/>
      <c r="U394" s="14" t="str">
        <f>IF(C394="","",IF(COUNTIFS($A$2:$A$1001,A394,$C$2:$C$1001,C394,$N$2:$N$1001,N394)&gt;1,"Revisar",""))</f>
        <v/>
      </c>
    </row>
    <row r="395">
      <c r="A395" s="5"/>
      <c r="B395" s="6"/>
      <c r="C395" s="7"/>
      <c r="D395" s="7"/>
      <c r="E395" s="7"/>
      <c r="F395" s="7"/>
      <c r="G395" s="9"/>
      <c r="H395" s="9"/>
      <c r="I395" s="9"/>
      <c r="J395" s="9"/>
      <c r="K395" s="10"/>
      <c r="L395" s="10"/>
      <c r="M395" s="9"/>
      <c r="N395" s="11" t="str">
        <f>IF(OR(G395="",J395="",K395=""),"",(J395-G395)*K395*IF(L395="",1,L395)*IF(D395="Short",-1,1)-M395)</f>
        <v/>
      </c>
      <c r="O395" s="11" t="str">
        <f>IF(OR(G395="",H395="",K395=""),"",ABS(G395-H395)*K395*IF(L395="",1,L395))</f>
        <v/>
      </c>
      <c r="P395" s="12" t="str">
        <f>IF(OR(N395="",O395="",O395=0),"",N395/O395)</f>
        <v/>
      </c>
      <c r="Q395" s="13" t="str">
        <f>IF(OR(G395="",H395="",I395="",G395=H395),"",ABS(I395-G395)/ABS(G395-H395))</f>
        <v/>
      </c>
      <c r="R395" s="7"/>
      <c r="S395" s="7"/>
      <c r="T395" s="7"/>
      <c r="U395" s="14" t="str">
        <f>IF(C395="","",IF(COUNTIFS($A$2:$A$1001,A395,$C$2:$C$1001,C395,$N$2:$N$1001,N395)&gt;1,"Revisar",""))</f>
        <v/>
      </c>
    </row>
    <row r="396">
      <c r="A396" s="5"/>
      <c r="B396" s="6"/>
      <c r="C396" s="7"/>
      <c r="D396" s="7"/>
      <c r="E396" s="7"/>
      <c r="F396" s="7"/>
      <c r="G396" s="9"/>
      <c r="H396" s="9"/>
      <c r="I396" s="9"/>
      <c r="J396" s="9"/>
      <c r="K396" s="10"/>
      <c r="L396" s="10"/>
      <c r="M396" s="9"/>
      <c r="N396" s="11" t="str">
        <f>IF(OR(G396="",J396="",K396=""),"",(J396-G396)*K396*IF(L396="",1,L396)*IF(D396="Short",-1,1)-M396)</f>
        <v/>
      </c>
      <c r="O396" s="11" t="str">
        <f>IF(OR(G396="",H396="",K396=""),"",ABS(G396-H396)*K396*IF(L396="",1,L396))</f>
        <v/>
      </c>
      <c r="P396" s="12" t="str">
        <f>IF(OR(N396="",O396="",O396=0),"",N396/O396)</f>
        <v/>
      </c>
      <c r="Q396" s="13" t="str">
        <f>IF(OR(G396="",H396="",I396="",G396=H396),"",ABS(I396-G396)/ABS(G396-H396))</f>
        <v/>
      </c>
      <c r="R396" s="7"/>
      <c r="S396" s="7"/>
      <c r="T396" s="7"/>
      <c r="U396" s="14" t="str">
        <f>IF(C396="","",IF(COUNTIFS($A$2:$A$1001,A396,$C$2:$C$1001,C396,$N$2:$N$1001,N396)&gt;1,"Revisar",""))</f>
        <v/>
      </c>
    </row>
    <row r="397">
      <c r="A397" s="5"/>
      <c r="B397" s="6"/>
      <c r="C397" s="7"/>
      <c r="D397" s="7"/>
      <c r="E397" s="7"/>
      <c r="F397" s="7"/>
      <c r="G397" s="9"/>
      <c r="H397" s="9"/>
      <c r="I397" s="9"/>
      <c r="J397" s="9"/>
      <c r="K397" s="10"/>
      <c r="L397" s="10"/>
      <c r="M397" s="9"/>
      <c r="N397" s="11" t="str">
        <f>IF(OR(G397="",J397="",K397=""),"",(J397-G397)*K397*IF(L397="",1,L397)*IF(D397="Short",-1,1)-M397)</f>
        <v/>
      </c>
      <c r="O397" s="11" t="str">
        <f>IF(OR(G397="",H397="",K397=""),"",ABS(G397-H397)*K397*IF(L397="",1,L397))</f>
        <v/>
      </c>
      <c r="P397" s="12" t="str">
        <f>IF(OR(N397="",O397="",O397=0),"",N397/O397)</f>
        <v/>
      </c>
      <c r="Q397" s="13" t="str">
        <f>IF(OR(G397="",H397="",I397="",G397=H397),"",ABS(I397-G397)/ABS(G397-H397))</f>
        <v/>
      </c>
      <c r="R397" s="7"/>
      <c r="S397" s="7"/>
      <c r="T397" s="7"/>
      <c r="U397" s="14" t="str">
        <f>IF(C397="","",IF(COUNTIFS($A$2:$A$1001,A397,$C$2:$C$1001,C397,$N$2:$N$1001,N397)&gt;1,"Revisar",""))</f>
        <v/>
      </c>
    </row>
    <row r="398">
      <c r="A398" s="5"/>
      <c r="B398" s="6"/>
      <c r="C398" s="7"/>
      <c r="D398" s="7"/>
      <c r="E398" s="7"/>
      <c r="F398" s="7"/>
      <c r="G398" s="9"/>
      <c r="H398" s="9"/>
      <c r="I398" s="9"/>
      <c r="J398" s="9"/>
      <c r="K398" s="10"/>
      <c r="L398" s="10"/>
      <c r="M398" s="9"/>
      <c r="N398" s="11" t="str">
        <f>IF(OR(G398="",J398="",K398=""),"",(J398-G398)*K398*IF(L398="",1,L398)*IF(D398="Short",-1,1)-M398)</f>
        <v/>
      </c>
      <c r="O398" s="11" t="str">
        <f>IF(OR(G398="",H398="",K398=""),"",ABS(G398-H398)*K398*IF(L398="",1,L398))</f>
        <v/>
      </c>
      <c r="P398" s="12" t="str">
        <f>IF(OR(N398="",O398="",O398=0),"",N398/O398)</f>
        <v/>
      </c>
      <c r="Q398" s="13" t="str">
        <f>IF(OR(G398="",H398="",I398="",G398=H398),"",ABS(I398-G398)/ABS(G398-H398))</f>
        <v/>
      </c>
      <c r="R398" s="7"/>
      <c r="S398" s="7"/>
      <c r="T398" s="7"/>
      <c r="U398" s="14" t="str">
        <f>IF(C398="","",IF(COUNTIFS($A$2:$A$1001,A398,$C$2:$C$1001,C398,$N$2:$N$1001,N398)&gt;1,"Revisar",""))</f>
        <v/>
      </c>
    </row>
    <row r="399">
      <c r="A399" s="5"/>
      <c r="B399" s="6"/>
      <c r="C399" s="7"/>
      <c r="D399" s="7"/>
      <c r="E399" s="7"/>
      <c r="F399" s="7"/>
      <c r="G399" s="9"/>
      <c r="H399" s="9"/>
      <c r="I399" s="9"/>
      <c r="J399" s="9"/>
      <c r="K399" s="10"/>
      <c r="L399" s="10"/>
      <c r="M399" s="9"/>
      <c r="N399" s="11" t="str">
        <f>IF(OR(G399="",J399="",K399=""),"",(J399-G399)*K399*IF(L399="",1,L399)*IF(D399="Short",-1,1)-M399)</f>
        <v/>
      </c>
      <c r="O399" s="11" t="str">
        <f>IF(OR(G399="",H399="",K399=""),"",ABS(G399-H399)*K399*IF(L399="",1,L399))</f>
        <v/>
      </c>
      <c r="P399" s="12" t="str">
        <f>IF(OR(N399="",O399="",O399=0),"",N399/O399)</f>
        <v/>
      </c>
      <c r="Q399" s="13" t="str">
        <f>IF(OR(G399="",H399="",I399="",G399=H399),"",ABS(I399-G399)/ABS(G399-H399))</f>
        <v/>
      </c>
      <c r="R399" s="7"/>
      <c r="S399" s="7"/>
      <c r="T399" s="7"/>
      <c r="U399" s="14" t="str">
        <f>IF(C399="","",IF(COUNTIFS($A$2:$A$1001,A399,$C$2:$C$1001,C399,$N$2:$N$1001,N399)&gt;1,"Revisar",""))</f>
        <v/>
      </c>
    </row>
    <row r="400">
      <c r="A400" s="5"/>
      <c r="B400" s="6"/>
      <c r="C400" s="7"/>
      <c r="D400" s="7"/>
      <c r="E400" s="7"/>
      <c r="F400" s="7"/>
      <c r="G400" s="9"/>
      <c r="H400" s="9"/>
      <c r="I400" s="9"/>
      <c r="J400" s="9"/>
      <c r="K400" s="10"/>
      <c r="L400" s="10"/>
      <c r="M400" s="9"/>
      <c r="N400" s="11" t="str">
        <f>IF(OR(G400="",J400="",K400=""),"",(J400-G400)*K400*IF(L400="",1,L400)*IF(D400="Short",-1,1)-M400)</f>
        <v/>
      </c>
      <c r="O400" s="11" t="str">
        <f>IF(OR(G400="",H400="",K400=""),"",ABS(G400-H400)*K400*IF(L400="",1,L400))</f>
        <v/>
      </c>
      <c r="P400" s="12" t="str">
        <f>IF(OR(N400="",O400="",O400=0),"",N400/O400)</f>
        <v/>
      </c>
      <c r="Q400" s="13" t="str">
        <f>IF(OR(G400="",H400="",I400="",G400=H400),"",ABS(I400-G400)/ABS(G400-H400))</f>
        <v/>
      </c>
      <c r="R400" s="7"/>
      <c r="S400" s="7"/>
      <c r="T400" s="7"/>
      <c r="U400" s="14" t="str">
        <f>IF(C400="","",IF(COUNTIFS($A$2:$A$1001,A400,$C$2:$C$1001,C400,$N$2:$N$1001,N400)&gt;1,"Revisar",""))</f>
        <v/>
      </c>
    </row>
    <row r="401">
      <c r="A401" s="5"/>
      <c r="B401" s="6"/>
      <c r="C401" s="7"/>
      <c r="D401" s="7"/>
      <c r="E401" s="7"/>
      <c r="F401" s="7"/>
      <c r="G401" s="9"/>
      <c r="H401" s="9"/>
      <c r="I401" s="9"/>
      <c r="J401" s="9"/>
      <c r="K401" s="10"/>
      <c r="L401" s="10"/>
      <c r="M401" s="9"/>
      <c r="N401" s="11" t="str">
        <f>IF(OR(G401="",J401="",K401=""),"",(J401-G401)*K401*IF(L401="",1,L401)*IF(D401="Short",-1,1)-M401)</f>
        <v/>
      </c>
      <c r="O401" s="11" t="str">
        <f>IF(OR(G401="",H401="",K401=""),"",ABS(G401-H401)*K401*IF(L401="",1,L401))</f>
        <v/>
      </c>
      <c r="P401" s="12" t="str">
        <f>IF(OR(N401="",O401="",O401=0),"",N401/O401)</f>
        <v/>
      </c>
      <c r="Q401" s="13" t="str">
        <f>IF(OR(G401="",H401="",I401="",G401=H401),"",ABS(I401-G401)/ABS(G401-H401))</f>
        <v/>
      </c>
      <c r="R401" s="7"/>
      <c r="S401" s="7"/>
      <c r="T401" s="7"/>
      <c r="U401" s="14" t="str">
        <f>IF(C401="","",IF(COUNTIFS($A$2:$A$1001,A401,$C$2:$C$1001,C401,$N$2:$N$1001,N401)&gt;1,"Revisar",""))</f>
        <v/>
      </c>
    </row>
    <row r="402">
      <c r="A402" s="5"/>
      <c r="B402" s="6"/>
      <c r="C402" s="7"/>
      <c r="D402" s="7"/>
      <c r="E402" s="7"/>
      <c r="F402" s="7"/>
      <c r="G402" s="9"/>
      <c r="H402" s="9"/>
      <c r="I402" s="9"/>
      <c r="J402" s="9"/>
      <c r="K402" s="10"/>
      <c r="L402" s="10"/>
      <c r="M402" s="9"/>
      <c r="N402" s="11" t="str">
        <f>IF(OR(G402="",J402="",K402=""),"",(J402-G402)*K402*IF(L402="",1,L402)*IF(D402="Short",-1,1)-M402)</f>
        <v/>
      </c>
      <c r="O402" s="11" t="str">
        <f>IF(OR(G402="",H402="",K402=""),"",ABS(G402-H402)*K402*IF(L402="",1,L402))</f>
        <v/>
      </c>
      <c r="P402" s="12" t="str">
        <f>IF(OR(N402="",O402="",O402=0),"",N402/O402)</f>
        <v/>
      </c>
      <c r="Q402" s="13" t="str">
        <f>IF(OR(G402="",H402="",I402="",G402=H402),"",ABS(I402-G402)/ABS(G402-H402))</f>
        <v/>
      </c>
      <c r="R402" s="7"/>
      <c r="S402" s="7"/>
      <c r="T402" s="7"/>
      <c r="U402" s="14" t="str">
        <f>IF(C402="","",IF(COUNTIFS($A$2:$A$1001,A402,$C$2:$C$1001,C402,$N$2:$N$1001,N402)&gt;1,"Revisar",""))</f>
        <v/>
      </c>
    </row>
    <row r="403">
      <c r="A403" s="5"/>
      <c r="B403" s="6"/>
      <c r="C403" s="7"/>
      <c r="D403" s="7"/>
      <c r="E403" s="7"/>
      <c r="F403" s="7"/>
      <c r="G403" s="9"/>
      <c r="H403" s="9"/>
      <c r="I403" s="9"/>
      <c r="J403" s="9"/>
      <c r="K403" s="10"/>
      <c r="L403" s="10"/>
      <c r="M403" s="9"/>
      <c r="N403" s="11" t="str">
        <f>IF(OR(G403="",J403="",K403=""),"",(J403-G403)*K403*IF(L403="",1,L403)*IF(D403="Short",-1,1)-M403)</f>
        <v/>
      </c>
      <c r="O403" s="11" t="str">
        <f>IF(OR(G403="",H403="",K403=""),"",ABS(G403-H403)*K403*IF(L403="",1,L403))</f>
        <v/>
      </c>
      <c r="P403" s="12" t="str">
        <f>IF(OR(N403="",O403="",O403=0),"",N403/O403)</f>
        <v/>
      </c>
      <c r="Q403" s="13" t="str">
        <f>IF(OR(G403="",H403="",I403="",G403=H403),"",ABS(I403-G403)/ABS(G403-H403))</f>
        <v/>
      </c>
      <c r="R403" s="7"/>
      <c r="S403" s="7"/>
      <c r="T403" s="7"/>
      <c r="U403" s="14" t="str">
        <f>IF(C403="","",IF(COUNTIFS($A$2:$A$1001,A403,$C$2:$C$1001,C403,$N$2:$N$1001,N403)&gt;1,"Revisar",""))</f>
        <v/>
      </c>
    </row>
    <row r="404">
      <c r="A404" s="5"/>
      <c r="B404" s="6"/>
      <c r="C404" s="7"/>
      <c r="D404" s="7"/>
      <c r="E404" s="7"/>
      <c r="F404" s="7"/>
      <c r="G404" s="9"/>
      <c r="H404" s="9"/>
      <c r="I404" s="9"/>
      <c r="J404" s="9"/>
      <c r="K404" s="10"/>
      <c r="L404" s="10"/>
      <c r="M404" s="9"/>
      <c r="N404" s="11" t="str">
        <f>IF(OR(G404="",J404="",K404=""),"",(J404-G404)*K404*IF(L404="",1,L404)*IF(D404="Short",-1,1)-M404)</f>
        <v/>
      </c>
      <c r="O404" s="11" t="str">
        <f>IF(OR(G404="",H404="",K404=""),"",ABS(G404-H404)*K404*IF(L404="",1,L404))</f>
        <v/>
      </c>
      <c r="P404" s="12" t="str">
        <f>IF(OR(N404="",O404="",O404=0),"",N404/O404)</f>
        <v/>
      </c>
      <c r="Q404" s="13" t="str">
        <f>IF(OR(G404="",H404="",I404="",G404=H404),"",ABS(I404-G404)/ABS(G404-H404))</f>
        <v/>
      </c>
      <c r="R404" s="7"/>
      <c r="S404" s="7"/>
      <c r="T404" s="7"/>
      <c r="U404" s="14" t="str">
        <f>IF(C404="","",IF(COUNTIFS($A$2:$A$1001,A404,$C$2:$C$1001,C404,$N$2:$N$1001,N404)&gt;1,"Revisar",""))</f>
        <v/>
      </c>
    </row>
    <row r="405">
      <c r="A405" s="5"/>
      <c r="B405" s="6"/>
      <c r="C405" s="7"/>
      <c r="D405" s="7"/>
      <c r="E405" s="7"/>
      <c r="F405" s="7"/>
      <c r="G405" s="9"/>
      <c r="H405" s="9"/>
      <c r="I405" s="9"/>
      <c r="J405" s="9"/>
      <c r="K405" s="10"/>
      <c r="L405" s="10"/>
      <c r="M405" s="9"/>
      <c r="N405" s="11" t="str">
        <f>IF(OR(G405="",J405="",K405=""),"",(J405-G405)*K405*IF(L405="",1,L405)*IF(D405="Short",-1,1)-M405)</f>
        <v/>
      </c>
      <c r="O405" s="11" t="str">
        <f>IF(OR(G405="",H405="",K405=""),"",ABS(G405-H405)*K405*IF(L405="",1,L405))</f>
        <v/>
      </c>
      <c r="P405" s="12" t="str">
        <f>IF(OR(N405="",O405="",O405=0),"",N405/O405)</f>
        <v/>
      </c>
      <c r="Q405" s="13" t="str">
        <f>IF(OR(G405="",H405="",I405="",G405=H405),"",ABS(I405-G405)/ABS(G405-H405))</f>
        <v/>
      </c>
      <c r="R405" s="7"/>
      <c r="S405" s="7"/>
      <c r="T405" s="7"/>
      <c r="U405" s="14" t="str">
        <f>IF(C405="","",IF(COUNTIFS($A$2:$A$1001,A405,$C$2:$C$1001,C405,$N$2:$N$1001,N405)&gt;1,"Revisar",""))</f>
        <v/>
      </c>
    </row>
    <row r="406">
      <c r="A406" s="5"/>
      <c r="B406" s="6"/>
      <c r="C406" s="7"/>
      <c r="D406" s="7"/>
      <c r="E406" s="7"/>
      <c r="F406" s="7"/>
      <c r="G406" s="9"/>
      <c r="H406" s="9"/>
      <c r="I406" s="9"/>
      <c r="J406" s="9"/>
      <c r="K406" s="10"/>
      <c r="L406" s="10"/>
      <c r="M406" s="9"/>
      <c r="N406" s="11" t="str">
        <f>IF(OR(G406="",J406="",K406=""),"",(J406-G406)*K406*IF(L406="",1,L406)*IF(D406="Short",-1,1)-M406)</f>
        <v/>
      </c>
      <c r="O406" s="11" t="str">
        <f>IF(OR(G406="",H406="",K406=""),"",ABS(G406-H406)*K406*IF(L406="",1,L406))</f>
        <v/>
      </c>
      <c r="P406" s="12" t="str">
        <f>IF(OR(N406="",O406="",O406=0),"",N406/O406)</f>
        <v/>
      </c>
      <c r="Q406" s="13" t="str">
        <f>IF(OR(G406="",H406="",I406="",G406=H406),"",ABS(I406-G406)/ABS(G406-H406))</f>
        <v/>
      </c>
      <c r="R406" s="7"/>
      <c r="S406" s="7"/>
      <c r="T406" s="7"/>
      <c r="U406" s="14" t="str">
        <f>IF(C406="","",IF(COUNTIFS($A$2:$A$1001,A406,$C$2:$C$1001,C406,$N$2:$N$1001,N406)&gt;1,"Revisar",""))</f>
        <v/>
      </c>
    </row>
    <row r="407">
      <c r="A407" s="5"/>
      <c r="B407" s="6"/>
      <c r="C407" s="7"/>
      <c r="D407" s="7"/>
      <c r="E407" s="7"/>
      <c r="F407" s="7"/>
      <c r="G407" s="9"/>
      <c r="H407" s="9"/>
      <c r="I407" s="9"/>
      <c r="J407" s="9"/>
      <c r="K407" s="10"/>
      <c r="L407" s="10"/>
      <c r="M407" s="9"/>
      <c r="N407" s="11" t="str">
        <f>IF(OR(G407="",J407="",K407=""),"",(J407-G407)*K407*IF(L407="",1,L407)*IF(D407="Short",-1,1)-M407)</f>
        <v/>
      </c>
      <c r="O407" s="11" t="str">
        <f>IF(OR(G407="",H407="",K407=""),"",ABS(G407-H407)*K407*IF(L407="",1,L407))</f>
        <v/>
      </c>
      <c r="P407" s="12" t="str">
        <f>IF(OR(N407="",O407="",O407=0),"",N407/O407)</f>
        <v/>
      </c>
      <c r="Q407" s="13" t="str">
        <f>IF(OR(G407="",H407="",I407="",G407=H407),"",ABS(I407-G407)/ABS(G407-H407))</f>
        <v/>
      </c>
      <c r="R407" s="7"/>
      <c r="S407" s="7"/>
      <c r="T407" s="7"/>
      <c r="U407" s="14" t="str">
        <f>IF(C407="","",IF(COUNTIFS($A$2:$A$1001,A407,$C$2:$C$1001,C407,$N$2:$N$1001,N407)&gt;1,"Revisar",""))</f>
        <v/>
      </c>
    </row>
    <row r="408">
      <c r="A408" s="5"/>
      <c r="B408" s="6"/>
      <c r="C408" s="7"/>
      <c r="D408" s="7"/>
      <c r="E408" s="7"/>
      <c r="F408" s="7"/>
      <c r="G408" s="9"/>
      <c r="H408" s="9"/>
      <c r="I408" s="9"/>
      <c r="J408" s="9"/>
      <c r="K408" s="10"/>
      <c r="L408" s="10"/>
      <c r="M408" s="9"/>
      <c r="N408" s="11" t="str">
        <f>IF(OR(G408="",J408="",K408=""),"",(J408-G408)*K408*IF(L408="",1,L408)*IF(D408="Short",-1,1)-M408)</f>
        <v/>
      </c>
      <c r="O408" s="11" t="str">
        <f>IF(OR(G408="",H408="",K408=""),"",ABS(G408-H408)*K408*IF(L408="",1,L408))</f>
        <v/>
      </c>
      <c r="P408" s="12" t="str">
        <f>IF(OR(N408="",O408="",O408=0),"",N408/O408)</f>
        <v/>
      </c>
      <c r="Q408" s="13" t="str">
        <f>IF(OR(G408="",H408="",I408="",G408=H408),"",ABS(I408-G408)/ABS(G408-H408))</f>
        <v/>
      </c>
      <c r="R408" s="7"/>
      <c r="S408" s="7"/>
      <c r="T408" s="7"/>
      <c r="U408" s="14" t="str">
        <f>IF(C408="","",IF(COUNTIFS($A$2:$A$1001,A408,$C$2:$C$1001,C408,$N$2:$N$1001,N408)&gt;1,"Revisar",""))</f>
        <v/>
      </c>
    </row>
    <row r="409">
      <c r="A409" s="5"/>
      <c r="B409" s="6"/>
      <c r="C409" s="7"/>
      <c r="D409" s="7"/>
      <c r="E409" s="7"/>
      <c r="F409" s="7"/>
      <c r="G409" s="9"/>
      <c r="H409" s="9"/>
      <c r="I409" s="9"/>
      <c r="J409" s="9"/>
      <c r="K409" s="10"/>
      <c r="L409" s="10"/>
      <c r="M409" s="9"/>
      <c r="N409" s="11" t="str">
        <f>IF(OR(G409="",J409="",K409=""),"",(J409-G409)*K409*IF(L409="",1,L409)*IF(D409="Short",-1,1)-M409)</f>
        <v/>
      </c>
      <c r="O409" s="11" t="str">
        <f>IF(OR(G409="",H409="",K409=""),"",ABS(G409-H409)*K409*IF(L409="",1,L409))</f>
        <v/>
      </c>
      <c r="P409" s="12" t="str">
        <f>IF(OR(N409="",O409="",O409=0),"",N409/O409)</f>
        <v/>
      </c>
      <c r="Q409" s="13" t="str">
        <f>IF(OR(G409="",H409="",I409="",G409=H409),"",ABS(I409-G409)/ABS(G409-H409))</f>
        <v/>
      </c>
      <c r="R409" s="7"/>
      <c r="S409" s="7"/>
      <c r="T409" s="7"/>
      <c r="U409" s="14" t="str">
        <f>IF(C409="","",IF(COUNTIFS($A$2:$A$1001,A409,$C$2:$C$1001,C409,$N$2:$N$1001,N409)&gt;1,"Revisar",""))</f>
        <v/>
      </c>
    </row>
    <row r="410">
      <c r="A410" s="5"/>
      <c r="B410" s="6"/>
      <c r="C410" s="7"/>
      <c r="D410" s="7"/>
      <c r="E410" s="7"/>
      <c r="F410" s="7"/>
      <c r="G410" s="9"/>
      <c r="H410" s="9"/>
      <c r="I410" s="9"/>
      <c r="J410" s="9"/>
      <c r="K410" s="10"/>
      <c r="L410" s="10"/>
      <c r="M410" s="9"/>
      <c r="N410" s="11" t="str">
        <f>IF(OR(G410="",J410="",K410=""),"",(J410-G410)*K410*IF(L410="",1,L410)*IF(D410="Short",-1,1)-M410)</f>
        <v/>
      </c>
      <c r="O410" s="11" t="str">
        <f>IF(OR(G410="",H410="",K410=""),"",ABS(G410-H410)*K410*IF(L410="",1,L410))</f>
        <v/>
      </c>
      <c r="P410" s="12" t="str">
        <f>IF(OR(N410="",O410="",O410=0),"",N410/O410)</f>
        <v/>
      </c>
      <c r="Q410" s="13" t="str">
        <f>IF(OR(G410="",H410="",I410="",G410=H410),"",ABS(I410-G410)/ABS(G410-H410))</f>
        <v/>
      </c>
      <c r="R410" s="7"/>
      <c r="S410" s="7"/>
      <c r="T410" s="7"/>
      <c r="U410" s="14" t="str">
        <f>IF(C410="","",IF(COUNTIFS($A$2:$A$1001,A410,$C$2:$C$1001,C410,$N$2:$N$1001,N410)&gt;1,"Revisar",""))</f>
        <v/>
      </c>
    </row>
    <row r="411">
      <c r="A411" s="5"/>
      <c r="B411" s="6"/>
      <c r="C411" s="7"/>
      <c r="D411" s="7"/>
      <c r="E411" s="7"/>
      <c r="F411" s="7"/>
      <c r="G411" s="9"/>
      <c r="H411" s="9"/>
      <c r="I411" s="9"/>
      <c r="J411" s="9"/>
      <c r="K411" s="10"/>
      <c r="L411" s="10"/>
      <c r="M411" s="9"/>
      <c r="N411" s="11" t="str">
        <f>IF(OR(G411="",J411="",K411=""),"",(J411-G411)*K411*IF(L411="",1,L411)*IF(D411="Short",-1,1)-M411)</f>
        <v/>
      </c>
      <c r="O411" s="11" t="str">
        <f>IF(OR(G411="",H411="",K411=""),"",ABS(G411-H411)*K411*IF(L411="",1,L411))</f>
        <v/>
      </c>
      <c r="P411" s="12" t="str">
        <f>IF(OR(N411="",O411="",O411=0),"",N411/O411)</f>
        <v/>
      </c>
      <c r="Q411" s="13" t="str">
        <f>IF(OR(G411="",H411="",I411="",G411=H411),"",ABS(I411-G411)/ABS(G411-H411))</f>
        <v/>
      </c>
      <c r="R411" s="7"/>
      <c r="S411" s="7"/>
      <c r="T411" s="7"/>
      <c r="U411" s="14" t="str">
        <f>IF(C411="","",IF(COUNTIFS($A$2:$A$1001,A411,$C$2:$C$1001,C411,$N$2:$N$1001,N411)&gt;1,"Revisar",""))</f>
        <v/>
      </c>
    </row>
    <row r="412">
      <c r="A412" s="5"/>
      <c r="B412" s="6"/>
      <c r="C412" s="7"/>
      <c r="D412" s="7"/>
      <c r="E412" s="7"/>
      <c r="F412" s="7"/>
      <c r="G412" s="9"/>
      <c r="H412" s="9"/>
      <c r="I412" s="9"/>
      <c r="J412" s="9"/>
      <c r="K412" s="10"/>
      <c r="L412" s="10"/>
      <c r="M412" s="9"/>
      <c r="N412" s="11" t="str">
        <f>IF(OR(G412="",J412="",K412=""),"",(J412-G412)*K412*IF(L412="",1,L412)*IF(D412="Short",-1,1)-M412)</f>
        <v/>
      </c>
      <c r="O412" s="11" t="str">
        <f>IF(OR(G412="",H412="",K412=""),"",ABS(G412-H412)*K412*IF(L412="",1,L412))</f>
        <v/>
      </c>
      <c r="P412" s="12" t="str">
        <f>IF(OR(N412="",O412="",O412=0),"",N412/O412)</f>
        <v/>
      </c>
      <c r="Q412" s="13" t="str">
        <f>IF(OR(G412="",H412="",I412="",G412=H412),"",ABS(I412-G412)/ABS(G412-H412))</f>
        <v/>
      </c>
      <c r="R412" s="7"/>
      <c r="S412" s="7"/>
      <c r="T412" s="7"/>
      <c r="U412" s="14" t="str">
        <f>IF(C412="","",IF(COUNTIFS($A$2:$A$1001,A412,$C$2:$C$1001,C412,$N$2:$N$1001,N412)&gt;1,"Revisar",""))</f>
        <v/>
      </c>
    </row>
    <row r="413">
      <c r="A413" s="5"/>
      <c r="B413" s="6"/>
      <c r="C413" s="7"/>
      <c r="D413" s="7"/>
      <c r="E413" s="7"/>
      <c r="F413" s="7"/>
      <c r="G413" s="9"/>
      <c r="H413" s="9"/>
      <c r="I413" s="9"/>
      <c r="J413" s="9"/>
      <c r="K413" s="10"/>
      <c r="L413" s="10"/>
      <c r="M413" s="9"/>
      <c r="N413" s="11" t="str">
        <f>IF(OR(G413="",J413="",K413=""),"",(J413-G413)*K413*IF(L413="",1,L413)*IF(D413="Short",-1,1)-M413)</f>
        <v/>
      </c>
      <c r="O413" s="11" t="str">
        <f>IF(OR(G413="",H413="",K413=""),"",ABS(G413-H413)*K413*IF(L413="",1,L413))</f>
        <v/>
      </c>
      <c r="P413" s="12" t="str">
        <f>IF(OR(N413="",O413="",O413=0),"",N413/O413)</f>
        <v/>
      </c>
      <c r="Q413" s="13" t="str">
        <f>IF(OR(G413="",H413="",I413="",G413=H413),"",ABS(I413-G413)/ABS(G413-H413))</f>
        <v/>
      </c>
      <c r="R413" s="7"/>
      <c r="S413" s="7"/>
      <c r="T413" s="7"/>
      <c r="U413" s="14" t="str">
        <f>IF(C413="","",IF(COUNTIFS($A$2:$A$1001,A413,$C$2:$C$1001,C413,$N$2:$N$1001,N413)&gt;1,"Revisar",""))</f>
        <v/>
      </c>
    </row>
    <row r="414">
      <c r="A414" s="5"/>
      <c r="B414" s="6"/>
      <c r="C414" s="7"/>
      <c r="D414" s="7"/>
      <c r="E414" s="7"/>
      <c r="F414" s="7"/>
      <c r="G414" s="9"/>
      <c r="H414" s="9"/>
      <c r="I414" s="9"/>
      <c r="J414" s="9"/>
      <c r="K414" s="10"/>
      <c r="L414" s="10"/>
      <c r="M414" s="9"/>
      <c r="N414" s="11" t="str">
        <f>IF(OR(G414="",J414="",K414=""),"",(J414-G414)*K414*IF(L414="",1,L414)*IF(D414="Short",-1,1)-M414)</f>
        <v/>
      </c>
      <c r="O414" s="11" t="str">
        <f>IF(OR(G414="",H414="",K414=""),"",ABS(G414-H414)*K414*IF(L414="",1,L414))</f>
        <v/>
      </c>
      <c r="P414" s="12" t="str">
        <f>IF(OR(N414="",O414="",O414=0),"",N414/O414)</f>
        <v/>
      </c>
      <c r="Q414" s="13" t="str">
        <f>IF(OR(G414="",H414="",I414="",G414=H414),"",ABS(I414-G414)/ABS(G414-H414))</f>
        <v/>
      </c>
      <c r="R414" s="7"/>
      <c r="S414" s="7"/>
      <c r="T414" s="7"/>
      <c r="U414" s="14" t="str">
        <f>IF(C414="","",IF(COUNTIFS($A$2:$A$1001,A414,$C$2:$C$1001,C414,$N$2:$N$1001,N414)&gt;1,"Revisar",""))</f>
        <v/>
      </c>
    </row>
    <row r="415">
      <c r="A415" s="5"/>
      <c r="B415" s="6"/>
      <c r="C415" s="7"/>
      <c r="D415" s="7"/>
      <c r="E415" s="7"/>
      <c r="F415" s="7"/>
      <c r="G415" s="9"/>
      <c r="H415" s="9"/>
      <c r="I415" s="9"/>
      <c r="J415" s="9"/>
      <c r="K415" s="10"/>
      <c r="L415" s="10"/>
      <c r="M415" s="9"/>
      <c r="N415" s="11" t="str">
        <f>IF(OR(G415="",J415="",K415=""),"",(J415-G415)*K415*IF(L415="",1,L415)*IF(D415="Short",-1,1)-M415)</f>
        <v/>
      </c>
      <c r="O415" s="11" t="str">
        <f>IF(OR(G415="",H415="",K415=""),"",ABS(G415-H415)*K415*IF(L415="",1,L415))</f>
        <v/>
      </c>
      <c r="P415" s="12" t="str">
        <f>IF(OR(N415="",O415="",O415=0),"",N415/O415)</f>
        <v/>
      </c>
      <c r="Q415" s="13" t="str">
        <f>IF(OR(G415="",H415="",I415="",G415=H415),"",ABS(I415-G415)/ABS(G415-H415))</f>
        <v/>
      </c>
      <c r="R415" s="7"/>
      <c r="S415" s="7"/>
      <c r="T415" s="7"/>
      <c r="U415" s="14" t="str">
        <f>IF(C415="","",IF(COUNTIFS($A$2:$A$1001,A415,$C$2:$C$1001,C415,$N$2:$N$1001,N415)&gt;1,"Revisar",""))</f>
        <v/>
      </c>
    </row>
    <row r="416">
      <c r="A416" s="5"/>
      <c r="B416" s="6"/>
      <c r="C416" s="7"/>
      <c r="D416" s="7"/>
      <c r="E416" s="7"/>
      <c r="F416" s="7"/>
      <c r="G416" s="9"/>
      <c r="H416" s="9"/>
      <c r="I416" s="9"/>
      <c r="J416" s="9"/>
      <c r="K416" s="10"/>
      <c r="L416" s="10"/>
      <c r="M416" s="9"/>
      <c r="N416" s="11" t="str">
        <f>IF(OR(G416="",J416="",K416=""),"",(J416-G416)*K416*IF(L416="",1,L416)*IF(D416="Short",-1,1)-M416)</f>
        <v/>
      </c>
      <c r="O416" s="11" t="str">
        <f>IF(OR(G416="",H416="",K416=""),"",ABS(G416-H416)*K416*IF(L416="",1,L416))</f>
        <v/>
      </c>
      <c r="P416" s="12" t="str">
        <f>IF(OR(N416="",O416="",O416=0),"",N416/O416)</f>
        <v/>
      </c>
      <c r="Q416" s="13" t="str">
        <f>IF(OR(G416="",H416="",I416="",G416=H416),"",ABS(I416-G416)/ABS(G416-H416))</f>
        <v/>
      </c>
      <c r="R416" s="7"/>
      <c r="S416" s="7"/>
      <c r="T416" s="7"/>
      <c r="U416" s="14" t="str">
        <f>IF(C416="","",IF(COUNTIFS($A$2:$A$1001,A416,$C$2:$C$1001,C416,$N$2:$N$1001,N416)&gt;1,"Revisar",""))</f>
        <v/>
      </c>
    </row>
    <row r="417">
      <c r="A417" s="5"/>
      <c r="B417" s="6"/>
      <c r="C417" s="7"/>
      <c r="D417" s="7"/>
      <c r="E417" s="7"/>
      <c r="F417" s="7"/>
      <c r="G417" s="9"/>
      <c r="H417" s="9"/>
      <c r="I417" s="9"/>
      <c r="J417" s="9"/>
      <c r="K417" s="10"/>
      <c r="L417" s="10"/>
      <c r="M417" s="9"/>
      <c r="N417" s="11" t="str">
        <f>IF(OR(G417="",J417="",K417=""),"",(J417-G417)*K417*IF(L417="",1,L417)*IF(D417="Short",-1,1)-M417)</f>
        <v/>
      </c>
      <c r="O417" s="11" t="str">
        <f>IF(OR(G417="",H417="",K417=""),"",ABS(G417-H417)*K417*IF(L417="",1,L417))</f>
        <v/>
      </c>
      <c r="P417" s="12" t="str">
        <f>IF(OR(N417="",O417="",O417=0),"",N417/O417)</f>
        <v/>
      </c>
      <c r="Q417" s="13" t="str">
        <f>IF(OR(G417="",H417="",I417="",G417=H417),"",ABS(I417-G417)/ABS(G417-H417))</f>
        <v/>
      </c>
      <c r="R417" s="7"/>
      <c r="S417" s="7"/>
      <c r="T417" s="7"/>
      <c r="U417" s="14" t="str">
        <f>IF(C417="","",IF(COUNTIFS($A$2:$A$1001,A417,$C$2:$C$1001,C417,$N$2:$N$1001,N417)&gt;1,"Revisar",""))</f>
        <v/>
      </c>
    </row>
    <row r="418">
      <c r="A418" s="5"/>
      <c r="B418" s="6"/>
      <c r="C418" s="7"/>
      <c r="D418" s="7"/>
      <c r="E418" s="7"/>
      <c r="F418" s="7"/>
      <c r="G418" s="9"/>
      <c r="H418" s="9"/>
      <c r="I418" s="9"/>
      <c r="J418" s="9"/>
      <c r="K418" s="10"/>
      <c r="L418" s="10"/>
      <c r="M418" s="9"/>
      <c r="N418" s="11" t="str">
        <f>IF(OR(G418="",J418="",K418=""),"",(J418-G418)*K418*IF(L418="",1,L418)*IF(D418="Short",-1,1)-M418)</f>
        <v/>
      </c>
      <c r="O418" s="11" t="str">
        <f>IF(OR(G418="",H418="",K418=""),"",ABS(G418-H418)*K418*IF(L418="",1,L418))</f>
        <v/>
      </c>
      <c r="P418" s="12" t="str">
        <f>IF(OR(N418="",O418="",O418=0),"",N418/O418)</f>
        <v/>
      </c>
      <c r="Q418" s="13" t="str">
        <f>IF(OR(G418="",H418="",I418="",G418=H418),"",ABS(I418-G418)/ABS(G418-H418))</f>
        <v/>
      </c>
      <c r="R418" s="7"/>
      <c r="S418" s="7"/>
      <c r="T418" s="7"/>
      <c r="U418" s="14" t="str">
        <f>IF(C418="","",IF(COUNTIFS($A$2:$A$1001,A418,$C$2:$C$1001,C418,$N$2:$N$1001,N418)&gt;1,"Revisar",""))</f>
        <v/>
      </c>
    </row>
    <row r="419">
      <c r="A419" s="5"/>
      <c r="B419" s="6"/>
      <c r="C419" s="7"/>
      <c r="D419" s="7"/>
      <c r="E419" s="7"/>
      <c r="F419" s="7"/>
      <c r="G419" s="9"/>
      <c r="H419" s="9"/>
      <c r="I419" s="9"/>
      <c r="J419" s="9"/>
      <c r="K419" s="10"/>
      <c r="L419" s="10"/>
      <c r="M419" s="9"/>
      <c r="N419" s="11" t="str">
        <f>IF(OR(G419="",J419="",K419=""),"",(J419-G419)*K419*IF(L419="",1,L419)*IF(D419="Short",-1,1)-M419)</f>
        <v/>
      </c>
      <c r="O419" s="11" t="str">
        <f>IF(OR(G419="",H419="",K419=""),"",ABS(G419-H419)*K419*IF(L419="",1,L419))</f>
        <v/>
      </c>
      <c r="P419" s="12" t="str">
        <f>IF(OR(N419="",O419="",O419=0),"",N419/O419)</f>
        <v/>
      </c>
      <c r="Q419" s="13" t="str">
        <f>IF(OR(G419="",H419="",I419="",G419=H419),"",ABS(I419-G419)/ABS(G419-H419))</f>
        <v/>
      </c>
      <c r="R419" s="7"/>
      <c r="S419" s="7"/>
      <c r="T419" s="7"/>
      <c r="U419" s="14" t="str">
        <f>IF(C419="","",IF(COUNTIFS($A$2:$A$1001,A419,$C$2:$C$1001,C419,$N$2:$N$1001,N419)&gt;1,"Revisar",""))</f>
        <v/>
      </c>
    </row>
    <row r="420">
      <c r="A420" s="5"/>
      <c r="B420" s="6"/>
      <c r="C420" s="7"/>
      <c r="D420" s="7"/>
      <c r="E420" s="7"/>
      <c r="F420" s="7"/>
      <c r="G420" s="9"/>
      <c r="H420" s="9"/>
      <c r="I420" s="9"/>
      <c r="J420" s="9"/>
      <c r="K420" s="10"/>
      <c r="L420" s="10"/>
      <c r="M420" s="9"/>
      <c r="N420" s="11" t="str">
        <f>IF(OR(G420="",J420="",K420=""),"",(J420-G420)*K420*IF(L420="",1,L420)*IF(D420="Short",-1,1)-M420)</f>
        <v/>
      </c>
      <c r="O420" s="11" t="str">
        <f>IF(OR(G420="",H420="",K420=""),"",ABS(G420-H420)*K420*IF(L420="",1,L420))</f>
        <v/>
      </c>
      <c r="P420" s="12" t="str">
        <f>IF(OR(N420="",O420="",O420=0),"",N420/O420)</f>
        <v/>
      </c>
      <c r="Q420" s="13" t="str">
        <f>IF(OR(G420="",H420="",I420="",G420=H420),"",ABS(I420-G420)/ABS(G420-H420))</f>
        <v/>
      </c>
      <c r="R420" s="7"/>
      <c r="S420" s="7"/>
      <c r="T420" s="7"/>
      <c r="U420" s="14" t="str">
        <f>IF(C420="","",IF(COUNTIFS($A$2:$A$1001,A420,$C$2:$C$1001,C420,$N$2:$N$1001,N420)&gt;1,"Revisar",""))</f>
        <v/>
      </c>
    </row>
    <row r="421">
      <c r="A421" s="5"/>
      <c r="B421" s="6"/>
      <c r="C421" s="7"/>
      <c r="D421" s="7"/>
      <c r="E421" s="7"/>
      <c r="F421" s="7"/>
      <c r="G421" s="9"/>
      <c r="H421" s="9"/>
      <c r="I421" s="9"/>
      <c r="J421" s="9"/>
      <c r="K421" s="10"/>
      <c r="L421" s="10"/>
      <c r="M421" s="9"/>
      <c r="N421" s="11" t="str">
        <f>IF(OR(G421="",J421="",K421=""),"",(J421-G421)*K421*IF(L421="",1,L421)*IF(D421="Short",-1,1)-M421)</f>
        <v/>
      </c>
      <c r="O421" s="11" t="str">
        <f>IF(OR(G421="",H421="",K421=""),"",ABS(G421-H421)*K421*IF(L421="",1,L421))</f>
        <v/>
      </c>
      <c r="P421" s="12" t="str">
        <f>IF(OR(N421="",O421="",O421=0),"",N421/O421)</f>
        <v/>
      </c>
      <c r="Q421" s="13" t="str">
        <f>IF(OR(G421="",H421="",I421="",G421=H421),"",ABS(I421-G421)/ABS(G421-H421))</f>
        <v/>
      </c>
      <c r="R421" s="7"/>
      <c r="S421" s="7"/>
      <c r="T421" s="7"/>
      <c r="U421" s="14" t="str">
        <f>IF(C421="","",IF(COUNTIFS($A$2:$A$1001,A421,$C$2:$C$1001,C421,$N$2:$N$1001,N421)&gt;1,"Revisar",""))</f>
        <v/>
      </c>
    </row>
    <row r="422">
      <c r="A422" s="5"/>
      <c r="B422" s="6"/>
      <c r="C422" s="7"/>
      <c r="D422" s="7"/>
      <c r="E422" s="7"/>
      <c r="F422" s="7"/>
      <c r="G422" s="9"/>
      <c r="H422" s="9"/>
      <c r="I422" s="9"/>
      <c r="J422" s="9"/>
      <c r="K422" s="10"/>
      <c r="L422" s="10"/>
      <c r="M422" s="9"/>
      <c r="N422" s="11" t="str">
        <f>IF(OR(G422="",J422="",K422=""),"",(J422-G422)*K422*IF(L422="",1,L422)*IF(D422="Short",-1,1)-M422)</f>
        <v/>
      </c>
      <c r="O422" s="11" t="str">
        <f>IF(OR(G422="",H422="",K422=""),"",ABS(G422-H422)*K422*IF(L422="",1,L422))</f>
        <v/>
      </c>
      <c r="P422" s="12" t="str">
        <f>IF(OR(N422="",O422="",O422=0),"",N422/O422)</f>
        <v/>
      </c>
      <c r="Q422" s="13" t="str">
        <f>IF(OR(G422="",H422="",I422="",G422=H422),"",ABS(I422-G422)/ABS(G422-H422))</f>
        <v/>
      </c>
      <c r="R422" s="7"/>
      <c r="S422" s="7"/>
      <c r="T422" s="7"/>
      <c r="U422" s="14" t="str">
        <f>IF(C422="","",IF(COUNTIFS($A$2:$A$1001,A422,$C$2:$C$1001,C422,$N$2:$N$1001,N422)&gt;1,"Revisar",""))</f>
        <v/>
      </c>
    </row>
    <row r="423">
      <c r="A423" s="5"/>
      <c r="B423" s="6"/>
      <c r="C423" s="7"/>
      <c r="D423" s="7"/>
      <c r="E423" s="7"/>
      <c r="F423" s="7"/>
      <c r="G423" s="9"/>
      <c r="H423" s="9"/>
      <c r="I423" s="9"/>
      <c r="J423" s="9"/>
      <c r="K423" s="10"/>
      <c r="L423" s="10"/>
      <c r="M423" s="9"/>
      <c r="N423" s="11" t="str">
        <f>IF(OR(G423="",J423="",K423=""),"",(J423-G423)*K423*IF(L423="",1,L423)*IF(D423="Short",-1,1)-M423)</f>
        <v/>
      </c>
      <c r="O423" s="11" t="str">
        <f>IF(OR(G423="",H423="",K423=""),"",ABS(G423-H423)*K423*IF(L423="",1,L423))</f>
        <v/>
      </c>
      <c r="P423" s="12" t="str">
        <f>IF(OR(N423="",O423="",O423=0),"",N423/O423)</f>
        <v/>
      </c>
      <c r="Q423" s="13" t="str">
        <f>IF(OR(G423="",H423="",I423="",G423=H423),"",ABS(I423-G423)/ABS(G423-H423))</f>
        <v/>
      </c>
      <c r="R423" s="7"/>
      <c r="S423" s="7"/>
      <c r="T423" s="7"/>
      <c r="U423" s="14" t="str">
        <f>IF(C423="","",IF(COUNTIFS($A$2:$A$1001,A423,$C$2:$C$1001,C423,$N$2:$N$1001,N423)&gt;1,"Revisar",""))</f>
        <v/>
      </c>
    </row>
    <row r="424">
      <c r="A424" s="5"/>
      <c r="B424" s="6"/>
      <c r="C424" s="7"/>
      <c r="D424" s="7"/>
      <c r="E424" s="7"/>
      <c r="F424" s="7"/>
      <c r="G424" s="9"/>
      <c r="H424" s="9"/>
      <c r="I424" s="9"/>
      <c r="J424" s="9"/>
      <c r="K424" s="10"/>
      <c r="L424" s="10"/>
      <c r="M424" s="9"/>
      <c r="N424" s="11" t="str">
        <f>IF(OR(G424="",J424="",K424=""),"",(J424-G424)*K424*IF(L424="",1,L424)*IF(D424="Short",-1,1)-M424)</f>
        <v/>
      </c>
      <c r="O424" s="11" t="str">
        <f>IF(OR(G424="",H424="",K424=""),"",ABS(G424-H424)*K424*IF(L424="",1,L424))</f>
        <v/>
      </c>
      <c r="P424" s="12" t="str">
        <f>IF(OR(N424="",O424="",O424=0),"",N424/O424)</f>
        <v/>
      </c>
      <c r="Q424" s="13" t="str">
        <f>IF(OR(G424="",H424="",I424="",G424=H424),"",ABS(I424-G424)/ABS(G424-H424))</f>
        <v/>
      </c>
      <c r="R424" s="7"/>
      <c r="S424" s="7"/>
      <c r="T424" s="7"/>
      <c r="U424" s="14" t="str">
        <f>IF(C424="","",IF(COUNTIFS($A$2:$A$1001,A424,$C$2:$C$1001,C424,$N$2:$N$1001,N424)&gt;1,"Revisar",""))</f>
        <v/>
      </c>
    </row>
    <row r="425">
      <c r="A425" s="5"/>
      <c r="B425" s="6"/>
      <c r="C425" s="7"/>
      <c r="D425" s="7"/>
      <c r="E425" s="7"/>
      <c r="F425" s="7"/>
      <c r="G425" s="9"/>
      <c r="H425" s="9"/>
      <c r="I425" s="9"/>
      <c r="J425" s="9"/>
      <c r="K425" s="10"/>
      <c r="L425" s="10"/>
      <c r="M425" s="9"/>
      <c r="N425" s="11" t="str">
        <f>IF(OR(G425="",J425="",K425=""),"",(J425-G425)*K425*IF(L425="",1,L425)*IF(D425="Short",-1,1)-M425)</f>
        <v/>
      </c>
      <c r="O425" s="11" t="str">
        <f>IF(OR(G425="",H425="",K425=""),"",ABS(G425-H425)*K425*IF(L425="",1,L425))</f>
        <v/>
      </c>
      <c r="P425" s="12" t="str">
        <f>IF(OR(N425="",O425="",O425=0),"",N425/O425)</f>
        <v/>
      </c>
      <c r="Q425" s="13" t="str">
        <f>IF(OR(G425="",H425="",I425="",G425=H425),"",ABS(I425-G425)/ABS(G425-H425))</f>
        <v/>
      </c>
      <c r="R425" s="7"/>
      <c r="S425" s="7"/>
      <c r="T425" s="7"/>
      <c r="U425" s="14" t="str">
        <f>IF(C425="","",IF(COUNTIFS($A$2:$A$1001,A425,$C$2:$C$1001,C425,$N$2:$N$1001,N425)&gt;1,"Revisar",""))</f>
        <v/>
      </c>
    </row>
    <row r="426">
      <c r="A426" s="5"/>
      <c r="B426" s="6"/>
      <c r="C426" s="7"/>
      <c r="D426" s="7"/>
      <c r="E426" s="7"/>
      <c r="F426" s="7"/>
      <c r="G426" s="9"/>
      <c r="H426" s="9"/>
      <c r="I426" s="9"/>
      <c r="J426" s="9"/>
      <c r="K426" s="10"/>
      <c r="L426" s="10"/>
      <c r="M426" s="9"/>
      <c r="N426" s="11" t="str">
        <f>IF(OR(G426="",J426="",K426=""),"",(J426-G426)*K426*IF(L426="",1,L426)*IF(D426="Short",-1,1)-M426)</f>
        <v/>
      </c>
      <c r="O426" s="11" t="str">
        <f>IF(OR(G426="",H426="",K426=""),"",ABS(G426-H426)*K426*IF(L426="",1,L426))</f>
        <v/>
      </c>
      <c r="P426" s="12" t="str">
        <f>IF(OR(N426="",O426="",O426=0),"",N426/O426)</f>
        <v/>
      </c>
      <c r="Q426" s="13" t="str">
        <f>IF(OR(G426="",H426="",I426="",G426=H426),"",ABS(I426-G426)/ABS(G426-H426))</f>
        <v/>
      </c>
      <c r="R426" s="7"/>
      <c r="S426" s="7"/>
      <c r="T426" s="7"/>
      <c r="U426" s="14" t="str">
        <f>IF(C426="","",IF(COUNTIFS($A$2:$A$1001,A426,$C$2:$C$1001,C426,$N$2:$N$1001,N426)&gt;1,"Revisar",""))</f>
        <v/>
      </c>
    </row>
    <row r="427">
      <c r="A427" s="5"/>
      <c r="B427" s="6"/>
      <c r="C427" s="7"/>
      <c r="D427" s="7"/>
      <c r="E427" s="7"/>
      <c r="F427" s="7"/>
      <c r="G427" s="9"/>
      <c r="H427" s="9"/>
      <c r="I427" s="9"/>
      <c r="J427" s="9"/>
      <c r="K427" s="10"/>
      <c r="L427" s="10"/>
      <c r="M427" s="9"/>
      <c r="N427" s="11" t="str">
        <f>IF(OR(G427="",J427="",K427=""),"",(J427-G427)*K427*IF(L427="",1,L427)*IF(D427="Short",-1,1)-M427)</f>
        <v/>
      </c>
      <c r="O427" s="11" t="str">
        <f>IF(OR(G427="",H427="",K427=""),"",ABS(G427-H427)*K427*IF(L427="",1,L427))</f>
        <v/>
      </c>
      <c r="P427" s="12" t="str">
        <f>IF(OR(N427="",O427="",O427=0),"",N427/O427)</f>
        <v/>
      </c>
      <c r="Q427" s="13" t="str">
        <f>IF(OR(G427="",H427="",I427="",G427=H427),"",ABS(I427-G427)/ABS(G427-H427))</f>
        <v/>
      </c>
      <c r="R427" s="7"/>
      <c r="S427" s="7"/>
      <c r="T427" s="7"/>
      <c r="U427" s="14" t="str">
        <f>IF(C427="","",IF(COUNTIFS($A$2:$A$1001,A427,$C$2:$C$1001,C427,$N$2:$N$1001,N427)&gt;1,"Revisar",""))</f>
        <v/>
      </c>
    </row>
    <row r="428">
      <c r="A428" s="5"/>
      <c r="B428" s="6"/>
      <c r="C428" s="7"/>
      <c r="D428" s="7"/>
      <c r="E428" s="7"/>
      <c r="F428" s="7"/>
      <c r="G428" s="9"/>
      <c r="H428" s="9"/>
      <c r="I428" s="9"/>
      <c r="J428" s="9"/>
      <c r="K428" s="10"/>
      <c r="L428" s="10"/>
      <c r="M428" s="9"/>
      <c r="N428" s="11" t="str">
        <f>IF(OR(G428="",J428="",K428=""),"",(J428-G428)*K428*IF(L428="",1,L428)*IF(D428="Short",-1,1)-M428)</f>
        <v/>
      </c>
      <c r="O428" s="11" t="str">
        <f>IF(OR(G428="",H428="",K428=""),"",ABS(G428-H428)*K428*IF(L428="",1,L428))</f>
        <v/>
      </c>
      <c r="P428" s="12" t="str">
        <f>IF(OR(N428="",O428="",O428=0),"",N428/O428)</f>
        <v/>
      </c>
      <c r="Q428" s="13" t="str">
        <f>IF(OR(G428="",H428="",I428="",G428=H428),"",ABS(I428-G428)/ABS(G428-H428))</f>
        <v/>
      </c>
      <c r="R428" s="7"/>
      <c r="S428" s="7"/>
      <c r="T428" s="7"/>
      <c r="U428" s="14" t="str">
        <f>IF(C428="","",IF(COUNTIFS($A$2:$A$1001,A428,$C$2:$C$1001,C428,$N$2:$N$1001,N428)&gt;1,"Revisar",""))</f>
        <v/>
      </c>
    </row>
    <row r="429">
      <c r="A429" s="5"/>
      <c r="B429" s="6"/>
      <c r="C429" s="7"/>
      <c r="D429" s="7"/>
      <c r="E429" s="7"/>
      <c r="F429" s="7"/>
      <c r="G429" s="9"/>
      <c r="H429" s="9"/>
      <c r="I429" s="9"/>
      <c r="J429" s="9"/>
      <c r="K429" s="10"/>
      <c r="L429" s="10"/>
      <c r="M429" s="9"/>
      <c r="N429" s="11" t="str">
        <f>IF(OR(G429="",J429="",K429=""),"",(J429-G429)*K429*IF(L429="",1,L429)*IF(D429="Short",-1,1)-M429)</f>
        <v/>
      </c>
      <c r="O429" s="11" t="str">
        <f>IF(OR(G429="",H429="",K429=""),"",ABS(G429-H429)*K429*IF(L429="",1,L429))</f>
        <v/>
      </c>
      <c r="P429" s="12" t="str">
        <f>IF(OR(N429="",O429="",O429=0),"",N429/O429)</f>
        <v/>
      </c>
      <c r="Q429" s="13" t="str">
        <f>IF(OR(G429="",H429="",I429="",G429=H429),"",ABS(I429-G429)/ABS(G429-H429))</f>
        <v/>
      </c>
      <c r="R429" s="7"/>
      <c r="S429" s="7"/>
      <c r="T429" s="7"/>
      <c r="U429" s="14" t="str">
        <f>IF(C429="","",IF(COUNTIFS($A$2:$A$1001,A429,$C$2:$C$1001,C429,$N$2:$N$1001,N429)&gt;1,"Revisar",""))</f>
        <v/>
      </c>
    </row>
    <row r="430">
      <c r="A430" s="5"/>
      <c r="B430" s="6"/>
      <c r="C430" s="7"/>
      <c r="D430" s="7"/>
      <c r="E430" s="7"/>
      <c r="F430" s="7"/>
      <c r="G430" s="9"/>
      <c r="H430" s="9"/>
      <c r="I430" s="9"/>
      <c r="J430" s="9"/>
      <c r="K430" s="10"/>
      <c r="L430" s="10"/>
      <c r="M430" s="9"/>
      <c r="N430" s="11" t="str">
        <f>IF(OR(G430="",J430="",K430=""),"",(J430-G430)*K430*IF(L430="",1,L430)*IF(D430="Short",-1,1)-M430)</f>
        <v/>
      </c>
      <c r="O430" s="11" t="str">
        <f>IF(OR(G430="",H430="",K430=""),"",ABS(G430-H430)*K430*IF(L430="",1,L430))</f>
        <v/>
      </c>
      <c r="P430" s="12" t="str">
        <f>IF(OR(N430="",O430="",O430=0),"",N430/O430)</f>
        <v/>
      </c>
      <c r="Q430" s="13" t="str">
        <f>IF(OR(G430="",H430="",I430="",G430=H430),"",ABS(I430-G430)/ABS(G430-H430))</f>
        <v/>
      </c>
      <c r="R430" s="7"/>
      <c r="S430" s="7"/>
      <c r="T430" s="7"/>
      <c r="U430" s="14" t="str">
        <f>IF(C430="","",IF(COUNTIFS($A$2:$A$1001,A430,$C$2:$C$1001,C430,$N$2:$N$1001,N430)&gt;1,"Revisar",""))</f>
        <v/>
      </c>
    </row>
    <row r="431">
      <c r="A431" s="5"/>
      <c r="B431" s="6"/>
      <c r="C431" s="7"/>
      <c r="D431" s="7"/>
      <c r="E431" s="7"/>
      <c r="F431" s="7"/>
      <c r="G431" s="9"/>
      <c r="H431" s="9"/>
      <c r="I431" s="9"/>
      <c r="J431" s="9"/>
      <c r="K431" s="10"/>
      <c r="L431" s="10"/>
      <c r="M431" s="9"/>
      <c r="N431" s="11" t="str">
        <f>IF(OR(G431="",J431="",K431=""),"",(J431-G431)*K431*IF(L431="",1,L431)*IF(D431="Short",-1,1)-M431)</f>
        <v/>
      </c>
      <c r="O431" s="11" t="str">
        <f>IF(OR(G431="",H431="",K431=""),"",ABS(G431-H431)*K431*IF(L431="",1,L431))</f>
        <v/>
      </c>
      <c r="P431" s="12" t="str">
        <f>IF(OR(N431="",O431="",O431=0),"",N431/O431)</f>
        <v/>
      </c>
      <c r="Q431" s="13" t="str">
        <f>IF(OR(G431="",H431="",I431="",G431=H431),"",ABS(I431-G431)/ABS(G431-H431))</f>
        <v/>
      </c>
      <c r="R431" s="7"/>
      <c r="S431" s="7"/>
      <c r="T431" s="7"/>
      <c r="U431" s="14" t="str">
        <f>IF(C431="","",IF(COUNTIFS($A$2:$A$1001,A431,$C$2:$C$1001,C431,$N$2:$N$1001,N431)&gt;1,"Revisar",""))</f>
        <v/>
      </c>
    </row>
    <row r="432">
      <c r="A432" s="5"/>
      <c r="B432" s="6"/>
      <c r="C432" s="7"/>
      <c r="D432" s="7"/>
      <c r="E432" s="7"/>
      <c r="F432" s="7"/>
      <c r="G432" s="9"/>
      <c r="H432" s="9"/>
      <c r="I432" s="9"/>
      <c r="J432" s="9"/>
      <c r="K432" s="10"/>
      <c r="L432" s="10"/>
      <c r="M432" s="9"/>
      <c r="N432" s="11" t="str">
        <f>IF(OR(G432="",J432="",K432=""),"",(J432-G432)*K432*IF(L432="",1,L432)*IF(D432="Short",-1,1)-M432)</f>
        <v/>
      </c>
      <c r="O432" s="11" t="str">
        <f>IF(OR(G432="",H432="",K432=""),"",ABS(G432-H432)*K432*IF(L432="",1,L432))</f>
        <v/>
      </c>
      <c r="P432" s="12" t="str">
        <f>IF(OR(N432="",O432="",O432=0),"",N432/O432)</f>
        <v/>
      </c>
      <c r="Q432" s="13" t="str">
        <f>IF(OR(G432="",H432="",I432="",G432=H432),"",ABS(I432-G432)/ABS(G432-H432))</f>
        <v/>
      </c>
      <c r="R432" s="7"/>
      <c r="S432" s="7"/>
      <c r="T432" s="7"/>
      <c r="U432" s="14" t="str">
        <f>IF(C432="","",IF(COUNTIFS($A$2:$A$1001,A432,$C$2:$C$1001,C432,$N$2:$N$1001,N432)&gt;1,"Revisar",""))</f>
        <v/>
      </c>
    </row>
    <row r="433">
      <c r="A433" s="5"/>
      <c r="B433" s="6"/>
      <c r="C433" s="7"/>
      <c r="D433" s="7"/>
      <c r="E433" s="7"/>
      <c r="F433" s="7"/>
      <c r="G433" s="9"/>
      <c r="H433" s="9"/>
      <c r="I433" s="9"/>
      <c r="J433" s="9"/>
      <c r="K433" s="10"/>
      <c r="L433" s="10"/>
      <c r="M433" s="9"/>
      <c r="N433" s="11" t="str">
        <f>IF(OR(G433="",J433="",K433=""),"",(J433-G433)*K433*IF(L433="",1,L433)*IF(D433="Short",-1,1)-M433)</f>
        <v/>
      </c>
      <c r="O433" s="11" t="str">
        <f>IF(OR(G433="",H433="",K433=""),"",ABS(G433-H433)*K433*IF(L433="",1,L433))</f>
        <v/>
      </c>
      <c r="P433" s="12" t="str">
        <f>IF(OR(N433="",O433="",O433=0),"",N433/O433)</f>
        <v/>
      </c>
      <c r="Q433" s="13" t="str">
        <f>IF(OR(G433="",H433="",I433="",G433=H433),"",ABS(I433-G433)/ABS(G433-H433))</f>
        <v/>
      </c>
      <c r="R433" s="7"/>
      <c r="S433" s="7"/>
      <c r="T433" s="7"/>
      <c r="U433" s="14" t="str">
        <f>IF(C433="","",IF(COUNTIFS($A$2:$A$1001,A433,$C$2:$C$1001,C433,$N$2:$N$1001,N433)&gt;1,"Revisar",""))</f>
        <v/>
      </c>
    </row>
    <row r="434">
      <c r="A434" s="5"/>
      <c r="B434" s="6"/>
      <c r="C434" s="7"/>
      <c r="D434" s="7"/>
      <c r="E434" s="7"/>
      <c r="F434" s="7"/>
      <c r="G434" s="9"/>
      <c r="H434" s="9"/>
      <c r="I434" s="9"/>
      <c r="J434" s="9"/>
      <c r="K434" s="10"/>
      <c r="L434" s="10"/>
      <c r="M434" s="9"/>
      <c r="N434" s="11" t="str">
        <f>IF(OR(G434="",J434="",K434=""),"",(J434-G434)*K434*IF(L434="",1,L434)*IF(D434="Short",-1,1)-M434)</f>
        <v/>
      </c>
      <c r="O434" s="11" t="str">
        <f>IF(OR(G434="",H434="",K434=""),"",ABS(G434-H434)*K434*IF(L434="",1,L434))</f>
        <v/>
      </c>
      <c r="P434" s="12" t="str">
        <f>IF(OR(N434="",O434="",O434=0),"",N434/O434)</f>
        <v/>
      </c>
      <c r="Q434" s="13" t="str">
        <f>IF(OR(G434="",H434="",I434="",G434=H434),"",ABS(I434-G434)/ABS(G434-H434))</f>
        <v/>
      </c>
      <c r="R434" s="7"/>
      <c r="S434" s="7"/>
      <c r="T434" s="7"/>
      <c r="U434" s="14" t="str">
        <f>IF(C434="","",IF(COUNTIFS($A$2:$A$1001,A434,$C$2:$C$1001,C434,$N$2:$N$1001,N434)&gt;1,"Revisar",""))</f>
        <v/>
      </c>
    </row>
    <row r="435">
      <c r="A435" s="5"/>
      <c r="B435" s="6"/>
      <c r="C435" s="7"/>
      <c r="D435" s="7"/>
      <c r="E435" s="7"/>
      <c r="F435" s="7"/>
      <c r="G435" s="9"/>
      <c r="H435" s="9"/>
      <c r="I435" s="9"/>
      <c r="J435" s="9"/>
      <c r="K435" s="10"/>
      <c r="L435" s="10"/>
      <c r="M435" s="9"/>
      <c r="N435" s="11" t="str">
        <f>IF(OR(G435="",J435="",K435=""),"",(J435-G435)*K435*IF(L435="",1,L435)*IF(D435="Short",-1,1)-M435)</f>
        <v/>
      </c>
      <c r="O435" s="11" t="str">
        <f>IF(OR(G435="",H435="",K435=""),"",ABS(G435-H435)*K435*IF(L435="",1,L435))</f>
        <v/>
      </c>
      <c r="P435" s="12" t="str">
        <f>IF(OR(N435="",O435="",O435=0),"",N435/O435)</f>
        <v/>
      </c>
      <c r="Q435" s="13" t="str">
        <f>IF(OR(G435="",H435="",I435="",G435=H435),"",ABS(I435-G435)/ABS(G435-H435))</f>
        <v/>
      </c>
      <c r="R435" s="7"/>
      <c r="S435" s="7"/>
      <c r="T435" s="7"/>
      <c r="U435" s="14" t="str">
        <f>IF(C435="","",IF(COUNTIFS($A$2:$A$1001,A435,$C$2:$C$1001,C435,$N$2:$N$1001,N435)&gt;1,"Revisar",""))</f>
        <v/>
      </c>
    </row>
    <row r="436">
      <c r="A436" s="5"/>
      <c r="B436" s="6"/>
      <c r="C436" s="7"/>
      <c r="D436" s="7"/>
      <c r="E436" s="7"/>
      <c r="F436" s="7"/>
      <c r="G436" s="9"/>
      <c r="H436" s="9"/>
      <c r="I436" s="9"/>
      <c r="J436" s="9"/>
      <c r="K436" s="10"/>
      <c r="L436" s="10"/>
      <c r="M436" s="9"/>
      <c r="N436" s="11" t="str">
        <f>IF(OR(G436="",J436="",K436=""),"",(J436-G436)*K436*IF(L436="",1,L436)*IF(D436="Short",-1,1)-M436)</f>
        <v/>
      </c>
      <c r="O436" s="11" t="str">
        <f>IF(OR(G436="",H436="",K436=""),"",ABS(G436-H436)*K436*IF(L436="",1,L436))</f>
        <v/>
      </c>
      <c r="P436" s="12" t="str">
        <f>IF(OR(N436="",O436="",O436=0),"",N436/O436)</f>
        <v/>
      </c>
      <c r="Q436" s="13" t="str">
        <f>IF(OR(G436="",H436="",I436="",G436=H436),"",ABS(I436-G436)/ABS(G436-H436))</f>
        <v/>
      </c>
      <c r="R436" s="7"/>
      <c r="S436" s="7"/>
      <c r="T436" s="7"/>
      <c r="U436" s="14" t="str">
        <f>IF(C436="","",IF(COUNTIFS($A$2:$A$1001,A436,$C$2:$C$1001,C436,$N$2:$N$1001,N436)&gt;1,"Revisar",""))</f>
        <v/>
      </c>
    </row>
    <row r="437">
      <c r="A437" s="5"/>
      <c r="B437" s="6"/>
      <c r="C437" s="7"/>
      <c r="D437" s="7"/>
      <c r="E437" s="7"/>
      <c r="F437" s="7"/>
      <c r="G437" s="9"/>
      <c r="H437" s="9"/>
      <c r="I437" s="9"/>
      <c r="J437" s="9"/>
      <c r="K437" s="10"/>
      <c r="L437" s="10"/>
      <c r="M437" s="9"/>
      <c r="N437" s="11" t="str">
        <f>IF(OR(G437="",J437="",K437=""),"",(J437-G437)*K437*IF(L437="",1,L437)*IF(D437="Short",-1,1)-M437)</f>
        <v/>
      </c>
      <c r="O437" s="11" t="str">
        <f>IF(OR(G437="",H437="",K437=""),"",ABS(G437-H437)*K437*IF(L437="",1,L437))</f>
        <v/>
      </c>
      <c r="P437" s="12" t="str">
        <f>IF(OR(N437="",O437="",O437=0),"",N437/O437)</f>
        <v/>
      </c>
      <c r="Q437" s="13" t="str">
        <f>IF(OR(G437="",H437="",I437="",G437=H437),"",ABS(I437-G437)/ABS(G437-H437))</f>
        <v/>
      </c>
      <c r="R437" s="7"/>
      <c r="S437" s="7"/>
      <c r="T437" s="7"/>
      <c r="U437" s="14" t="str">
        <f>IF(C437="","",IF(COUNTIFS($A$2:$A$1001,A437,$C$2:$C$1001,C437,$N$2:$N$1001,N437)&gt;1,"Revisar",""))</f>
        <v/>
      </c>
    </row>
    <row r="438">
      <c r="A438" s="5"/>
      <c r="B438" s="6"/>
      <c r="C438" s="7"/>
      <c r="D438" s="7"/>
      <c r="E438" s="7"/>
      <c r="F438" s="7"/>
      <c r="G438" s="9"/>
      <c r="H438" s="9"/>
      <c r="I438" s="9"/>
      <c r="J438" s="9"/>
      <c r="K438" s="10"/>
      <c r="L438" s="10"/>
      <c r="M438" s="9"/>
      <c r="N438" s="11" t="str">
        <f>IF(OR(G438="",J438="",K438=""),"",(J438-G438)*K438*IF(L438="",1,L438)*IF(D438="Short",-1,1)-M438)</f>
        <v/>
      </c>
      <c r="O438" s="11" t="str">
        <f>IF(OR(G438="",H438="",K438=""),"",ABS(G438-H438)*K438*IF(L438="",1,L438))</f>
        <v/>
      </c>
      <c r="P438" s="12" t="str">
        <f>IF(OR(N438="",O438="",O438=0),"",N438/O438)</f>
        <v/>
      </c>
      <c r="Q438" s="13" t="str">
        <f>IF(OR(G438="",H438="",I438="",G438=H438),"",ABS(I438-G438)/ABS(G438-H438))</f>
        <v/>
      </c>
      <c r="R438" s="7"/>
      <c r="S438" s="7"/>
      <c r="T438" s="7"/>
      <c r="U438" s="14" t="str">
        <f>IF(C438="","",IF(COUNTIFS($A$2:$A$1001,A438,$C$2:$C$1001,C438,$N$2:$N$1001,N438)&gt;1,"Revisar",""))</f>
        <v/>
      </c>
    </row>
    <row r="439">
      <c r="A439" s="5"/>
      <c r="B439" s="6"/>
      <c r="C439" s="7"/>
      <c r="D439" s="7"/>
      <c r="E439" s="7"/>
      <c r="F439" s="7"/>
      <c r="G439" s="9"/>
      <c r="H439" s="9"/>
      <c r="I439" s="9"/>
      <c r="J439" s="9"/>
      <c r="K439" s="10"/>
      <c r="L439" s="10"/>
      <c r="M439" s="9"/>
      <c r="N439" s="11" t="str">
        <f>IF(OR(G439="",J439="",K439=""),"",(J439-G439)*K439*IF(L439="",1,L439)*IF(D439="Short",-1,1)-M439)</f>
        <v/>
      </c>
      <c r="O439" s="11" t="str">
        <f>IF(OR(G439="",H439="",K439=""),"",ABS(G439-H439)*K439*IF(L439="",1,L439))</f>
        <v/>
      </c>
      <c r="P439" s="12" t="str">
        <f>IF(OR(N439="",O439="",O439=0),"",N439/O439)</f>
        <v/>
      </c>
      <c r="Q439" s="13" t="str">
        <f>IF(OR(G439="",H439="",I439="",G439=H439),"",ABS(I439-G439)/ABS(G439-H439))</f>
        <v/>
      </c>
      <c r="R439" s="7"/>
      <c r="S439" s="7"/>
      <c r="T439" s="7"/>
      <c r="U439" s="14" t="str">
        <f>IF(C439="","",IF(COUNTIFS($A$2:$A$1001,A439,$C$2:$C$1001,C439,$N$2:$N$1001,N439)&gt;1,"Revisar",""))</f>
        <v/>
      </c>
    </row>
    <row r="440">
      <c r="A440" s="5"/>
      <c r="B440" s="6"/>
      <c r="C440" s="7"/>
      <c r="D440" s="7"/>
      <c r="E440" s="7"/>
      <c r="F440" s="7"/>
      <c r="G440" s="9"/>
      <c r="H440" s="9"/>
      <c r="I440" s="9"/>
      <c r="J440" s="9"/>
      <c r="K440" s="10"/>
      <c r="L440" s="10"/>
      <c r="M440" s="9"/>
      <c r="N440" s="11" t="str">
        <f>IF(OR(G440="",J440="",K440=""),"",(J440-G440)*K440*IF(L440="",1,L440)*IF(D440="Short",-1,1)-M440)</f>
        <v/>
      </c>
      <c r="O440" s="11" t="str">
        <f>IF(OR(G440="",H440="",K440=""),"",ABS(G440-H440)*K440*IF(L440="",1,L440))</f>
        <v/>
      </c>
      <c r="P440" s="12" t="str">
        <f>IF(OR(N440="",O440="",O440=0),"",N440/O440)</f>
        <v/>
      </c>
      <c r="Q440" s="13" t="str">
        <f>IF(OR(G440="",H440="",I440="",G440=H440),"",ABS(I440-G440)/ABS(G440-H440))</f>
        <v/>
      </c>
      <c r="R440" s="7"/>
      <c r="S440" s="7"/>
      <c r="T440" s="7"/>
      <c r="U440" s="14" t="str">
        <f>IF(C440="","",IF(COUNTIFS($A$2:$A$1001,A440,$C$2:$C$1001,C440,$N$2:$N$1001,N440)&gt;1,"Revisar",""))</f>
        <v/>
      </c>
    </row>
    <row r="441">
      <c r="A441" s="5"/>
      <c r="B441" s="6"/>
      <c r="C441" s="7"/>
      <c r="D441" s="7"/>
      <c r="E441" s="7"/>
      <c r="F441" s="7"/>
      <c r="G441" s="9"/>
      <c r="H441" s="9"/>
      <c r="I441" s="9"/>
      <c r="J441" s="9"/>
      <c r="K441" s="10"/>
      <c r="L441" s="10"/>
      <c r="M441" s="9"/>
      <c r="N441" s="11" t="str">
        <f>IF(OR(G441="",J441="",K441=""),"",(J441-G441)*K441*IF(L441="",1,L441)*IF(D441="Short",-1,1)-M441)</f>
        <v/>
      </c>
      <c r="O441" s="11" t="str">
        <f>IF(OR(G441="",H441="",K441=""),"",ABS(G441-H441)*K441*IF(L441="",1,L441))</f>
        <v/>
      </c>
      <c r="P441" s="12" t="str">
        <f>IF(OR(N441="",O441="",O441=0),"",N441/O441)</f>
        <v/>
      </c>
      <c r="Q441" s="13" t="str">
        <f>IF(OR(G441="",H441="",I441="",G441=H441),"",ABS(I441-G441)/ABS(G441-H441))</f>
        <v/>
      </c>
      <c r="R441" s="7"/>
      <c r="S441" s="7"/>
      <c r="T441" s="7"/>
      <c r="U441" s="14" t="str">
        <f>IF(C441="","",IF(COUNTIFS($A$2:$A$1001,A441,$C$2:$C$1001,C441,$N$2:$N$1001,N441)&gt;1,"Revisar",""))</f>
        <v/>
      </c>
    </row>
    <row r="442">
      <c r="A442" s="5"/>
      <c r="B442" s="6"/>
      <c r="C442" s="7"/>
      <c r="D442" s="7"/>
      <c r="E442" s="7"/>
      <c r="F442" s="7"/>
      <c r="G442" s="9"/>
      <c r="H442" s="9"/>
      <c r="I442" s="9"/>
      <c r="J442" s="9"/>
      <c r="K442" s="10"/>
      <c r="L442" s="10"/>
      <c r="M442" s="9"/>
      <c r="N442" s="11" t="str">
        <f>IF(OR(G442="",J442="",K442=""),"",(J442-G442)*K442*IF(L442="",1,L442)*IF(D442="Short",-1,1)-M442)</f>
        <v/>
      </c>
      <c r="O442" s="11" t="str">
        <f>IF(OR(G442="",H442="",K442=""),"",ABS(G442-H442)*K442*IF(L442="",1,L442))</f>
        <v/>
      </c>
      <c r="P442" s="12" t="str">
        <f>IF(OR(N442="",O442="",O442=0),"",N442/O442)</f>
        <v/>
      </c>
      <c r="Q442" s="13" t="str">
        <f>IF(OR(G442="",H442="",I442="",G442=H442),"",ABS(I442-G442)/ABS(G442-H442))</f>
        <v/>
      </c>
      <c r="R442" s="7"/>
      <c r="S442" s="7"/>
      <c r="T442" s="7"/>
      <c r="U442" s="14" t="str">
        <f>IF(C442="","",IF(COUNTIFS($A$2:$A$1001,A442,$C$2:$C$1001,C442,$N$2:$N$1001,N442)&gt;1,"Revisar",""))</f>
        <v/>
      </c>
    </row>
    <row r="443">
      <c r="A443" s="5"/>
      <c r="B443" s="6"/>
      <c r="C443" s="7"/>
      <c r="D443" s="7"/>
      <c r="E443" s="7"/>
      <c r="F443" s="7"/>
      <c r="G443" s="9"/>
      <c r="H443" s="9"/>
      <c r="I443" s="9"/>
      <c r="J443" s="9"/>
      <c r="K443" s="10"/>
      <c r="L443" s="10"/>
      <c r="M443" s="9"/>
      <c r="N443" s="11" t="str">
        <f>IF(OR(G443="",J443="",K443=""),"",(J443-G443)*K443*IF(L443="",1,L443)*IF(D443="Short",-1,1)-M443)</f>
        <v/>
      </c>
      <c r="O443" s="11" t="str">
        <f>IF(OR(G443="",H443="",K443=""),"",ABS(G443-H443)*K443*IF(L443="",1,L443))</f>
        <v/>
      </c>
      <c r="P443" s="12" t="str">
        <f>IF(OR(N443="",O443="",O443=0),"",N443/O443)</f>
        <v/>
      </c>
      <c r="Q443" s="13" t="str">
        <f>IF(OR(G443="",H443="",I443="",G443=H443),"",ABS(I443-G443)/ABS(G443-H443))</f>
        <v/>
      </c>
      <c r="R443" s="7"/>
      <c r="S443" s="7"/>
      <c r="T443" s="7"/>
      <c r="U443" s="14" t="str">
        <f>IF(C443="","",IF(COUNTIFS($A$2:$A$1001,A443,$C$2:$C$1001,C443,$N$2:$N$1001,N443)&gt;1,"Revisar",""))</f>
        <v/>
      </c>
    </row>
    <row r="444">
      <c r="A444" s="5"/>
      <c r="B444" s="6"/>
      <c r="C444" s="7"/>
      <c r="D444" s="7"/>
      <c r="E444" s="7"/>
      <c r="F444" s="7"/>
      <c r="G444" s="9"/>
      <c r="H444" s="9"/>
      <c r="I444" s="9"/>
      <c r="J444" s="9"/>
      <c r="K444" s="10"/>
      <c r="L444" s="10"/>
      <c r="M444" s="9"/>
      <c r="N444" s="11" t="str">
        <f>IF(OR(G444="",J444="",K444=""),"",(J444-G444)*K444*IF(L444="",1,L444)*IF(D444="Short",-1,1)-M444)</f>
        <v/>
      </c>
      <c r="O444" s="11" t="str">
        <f>IF(OR(G444="",H444="",K444=""),"",ABS(G444-H444)*K444*IF(L444="",1,L444))</f>
        <v/>
      </c>
      <c r="P444" s="12" t="str">
        <f>IF(OR(N444="",O444="",O444=0),"",N444/O444)</f>
        <v/>
      </c>
      <c r="Q444" s="13" t="str">
        <f>IF(OR(G444="",H444="",I444="",G444=H444),"",ABS(I444-G444)/ABS(G444-H444))</f>
        <v/>
      </c>
      <c r="R444" s="7"/>
      <c r="S444" s="7"/>
      <c r="T444" s="7"/>
      <c r="U444" s="14" t="str">
        <f>IF(C444="","",IF(COUNTIFS($A$2:$A$1001,A444,$C$2:$C$1001,C444,$N$2:$N$1001,N444)&gt;1,"Revisar",""))</f>
        <v/>
      </c>
    </row>
    <row r="445">
      <c r="A445" s="5"/>
      <c r="B445" s="6"/>
      <c r="C445" s="7"/>
      <c r="D445" s="7"/>
      <c r="E445" s="7"/>
      <c r="F445" s="7"/>
      <c r="G445" s="9"/>
      <c r="H445" s="9"/>
      <c r="I445" s="9"/>
      <c r="J445" s="9"/>
      <c r="K445" s="10"/>
      <c r="L445" s="10"/>
      <c r="M445" s="9"/>
      <c r="N445" s="11" t="str">
        <f>IF(OR(G445="",J445="",K445=""),"",(J445-G445)*K445*IF(L445="",1,L445)*IF(D445="Short",-1,1)-M445)</f>
        <v/>
      </c>
      <c r="O445" s="11" t="str">
        <f>IF(OR(G445="",H445="",K445=""),"",ABS(G445-H445)*K445*IF(L445="",1,L445))</f>
        <v/>
      </c>
      <c r="P445" s="12" t="str">
        <f>IF(OR(N445="",O445="",O445=0),"",N445/O445)</f>
        <v/>
      </c>
      <c r="Q445" s="13" t="str">
        <f>IF(OR(G445="",H445="",I445="",G445=H445),"",ABS(I445-G445)/ABS(G445-H445))</f>
        <v/>
      </c>
      <c r="R445" s="7"/>
      <c r="S445" s="7"/>
      <c r="T445" s="7"/>
      <c r="U445" s="14" t="str">
        <f>IF(C445="","",IF(COUNTIFS($A$2:$A$1001,A445,$C$2:$C$1001,C445,$N$2:$N$1001,N445)&gt;1,"Revisar",""))</f>
        <v/>
      </c>
    </row>
    <row r="446">
      <c r="A446" s="5"/>
      <c r="B446" s="6"/>
      <c r="C446" s="7"/>
      <c r="D446" s="7"/>
      <c r="E446" s="7"/>
      <c r="F446" s="7"/>
      <c r="G446" s="9"/>
      <c r="H446" s="9"/>
      <c r="I446" s="9"/>
      <c r="J446" s="9"/>
      <c r="K446" s="10"/>
      <c r="L446" s="10"/>
      <c r="M446" s="9"/>
      <c r="N446" s="11" t="str">
        <f>IF(OR(G446="",J446="",K446=""),"",(J446-G446)*K446*IF(L446="",1,L446)*IF(D446="Short",-1,1)-M446)</f>
        <v/>
      </c>
      <c r="O446" s="11" t="str">
        <f>IF(OR(G446="",H446="",K446=""),"",ABS(G446-H446)*K446*IF(L446="",1,L446))</f>
        <v/>
      </c>
      <c r="P446" s="12" t="str">
        <f>IF(OR(N446="",O446="",O446=0),"",N446/O446)</f>
        <v/>
      </c>
      <c r="Q446" s="13" t="str">
        <f>IF(OR(G446="",H446="",I446="",G446=H446),"",ABS(I446-G446)/ABS(G446-H446))</f>
        <v/>
      </c>
      <c r="R446" s="7"/>
      <c r="S446" s="7"/>
      <c r="T446" s="7"/>
      <c r="U446" s="14" t="str">
        <f>IF(C446="","",IF(COUNTIFS($A$2:$A$1001,A446,$C$2:$C$1001,C446,$N$2:$N$1001,N446)&gt;1,"Revisar",""))</f>
        <v/>
      </c>
    </row>
    <row r="447">
      <c r="A447" s="5"/>
      <c r="B447" s="6"/>
      <c r="C447" s="7"/>
      <c r="D447" s="7"/>
      <c r="E447" s="7"/>
      <c r="F447" s="7"/>
      <c r="G447" s="9"/>
      <c r="H447" s="9"/>
      <c r="I447" s="9"/>
      <c r="J447" s="9"/>
      <c r="K447" s="10"/>
      <c r="L447" s="10"/>
      <c r="M447" s="9"/>
      <c r="N447" s="11" t="str">
        <f>IF(OR(G447="",J447="",K447=""),"",(J447-G447)*K447*IF(L447="",1,L447)*IF(D447="Short",-1,1)-M447)</f>
        <v/>
      </c>
      <c r="O447" s="11" t="str">
        <f>IF(OR(G447="",H447="",K447=""),"",ABS(G447-H447)*K447*IF(L447="",1,L447))</f>
        <v/>
      </c>
      <c r="P447" s="12" t="str">
        <f>IF(OR(N447="",O447="",O447=0),"",N447/O447)</f>
        <v/>
      </c>
      <c r="Q447" s="13" t="str">
        <f>IF(OR(G447="",H447="",I447="",G447=H447),"",ABS(I447-G447)/ABS(G447-H447))</f>
        <v/>
      </c>
      <c r="R447" s="7"/>
      <c r="S447" s="7"/>
      <c r="T447" s="7"/>
      <c r="U447" s="14" t="str">
        <f>IF(C447="","",IF(COUNTIFS($A$2:$A$1001,A447,$C$2:$C$1001,C447,$N$2:$N$1001,N447)&gt;1,"Revisar",""))</f>
        <v/>
      </c>
    </row>
    <row r="448">
      <c r="A448" s="5"/>
      <c r="B448" s="6"/>
      <c r="C448" s="7"/>
      <c r="D448" s="7"/>
      <c r="E448" s="7"/>
      <c r="F448" s="7"/>
      <c r="G448" s="9"/>
      <c r="H448" s="9"/>
      <c r="I448" s="9"/>
      <c r="J448" s="9"/>
      <c r="K448" s="10"/>
      <c r="L448" s="10"/>
      <c r="M448" s="9"/>
      <c r="N448" s="11" t="str">
        <f>IF(OR(G448="",J448="",K448=""),"",(J448-G448)*K448*IF(L448="",1,L448)*IF(D448="Short",-1,1)-M448)</f>
        <v/>
      </c>
      <c r="O448" s="11" t="str">
        <f>IF(OR(G448="",H448="",K448=""),"",ABS(G448-H448)*K448*IF(L448="",1,L448))</f>
        <v/>
      </c>
      <c r="P448" s="12" t="str">
        <f>IF(OR(N448="",O448="",O448=0),"",N448/O448)</f>
        <v/>
      </c>
      <c r="Q448" s="13" t="str">
        <f>IF(OR(G448="",H448="",I448="",G448=H448),"",ABS(I448-G448)/ABS(G448-H448))</f>
        <v/>
      </c>
      <c r="R448" s="7"/>
      <c r="S448" s="7"/>
      <c r="T448" s="7"/>
      <c r="U448" s="14" t="str">
        <f>IF(C448="","",IF(COUNTIFS($A$2:$A$1001,A448,$C$2:$C$1001,C448,$N$2:$N$1001,N448)&gt;1,"Revisar",""))</f>
        <v/>
      </c>
    </row>
    <row r="449">
      <c r="A449" s="5"/>
      <c r="B449" s="6"/>
      <c r="C449" s="7"/>
      <c r="D449" s="7"/>
      <c r="E449" s="7"/>
      <c r="F449" s="7"/>
      <c r="G449" s="9"/>
      <c r="H449" s="9"/>
      <c r="I449" s="9"/>
      <c r="J449" s="9"/>
      <c r="K449" s="10"/>
      <c r="L449" s="10"/>
      <c r="M449" s="9"/>
      <c r="N449" s="11" t="str">
        <f>IF(OR(G449="",J449="",K449=""),"",(J449-G449)*K449*IF(L449="",1,L449)*IF(D449="Short",-1,1)-M449)</f>
        <v/>
      </c>
      <c r="O449" s="11" t="str">
        <f>IF(OR(G449="",H449="",K449=""),"",ABS(G449-H449)*K449*IF(L449="",1,L449))</f>
        <v/>
      </c>
      <c r="P449" s="12" t="str">
        <f>IF(OR(N449="",O449="",O449=0),"",N449/O449)</f>
        <v/>
      </c>
      <c r="Q449" s="13" t="str">
        <f>IF(OR(G449="",H449="",I449="",G449=H449),"",ABS(I449-G449)/ABS(G449-H449))</f>
        <v/>
      </c>
      <c r="R449" s="7"/>
      <c r="S449" s="7"/>
      <c r="T449" s="7"/>
      <c r="U449" s="14" t="str">
        <f>IF(C449="","",IF(COUNTIFS($A$2:$A$1001,A449,$C$2:$C$1001,C449,$N$2:$N$1001,N449)&gt;1,"Revisar",""))</f>
        <v/>
      </c>
    </row>
    <row r="450">
      <c r="A450" s="5"/>
      <c r="B450" s="6"/>
      <c r="C450" s="7"/>
      <c r="D450" s="7"/>
      <c r="E450" s="7"/>
      <c r="F450" s="7"/>
      <c r="G450" s="9"/>
      <c r="H450" s="9"/>
      <c r="I450" s="9"/>
      <c r="J450" s="9"/>
      <c r="K450" s="10"/>
      <c r="L450" s="10"/>
      <c r="M450" s="9"/>
      <c r="N450" s="11" t="str">
        <f>IF(OR(G450="",J450="",K450=""),"",(J450-G450)*K450*IF(L450="",1,L450)*IF(D450="Short",-1,1)-M450)</f>
        <v/>
      </c>
      <c r="O450" s="11" t="str">
        <f>IF(OR(G450="",H450="",K450=""),"",ABS(G450-H450)*K450*IF(L450="",1,L450))</f>
        <v/>
      </c>
      <c r="P450" s="12" t="str">
        <f>IF(OR(N450="",O450="",O450=0),"",N450/O450)</f>
        <v/>
      </c>
      <c r="Q450" s="13" t="str">
        <f>IF(OR(G450="",H450="",I450="",G450=H450),"",ABS(I450-G450)/ABS(G450-H450))</f>
        <v/>
      </c>
      <c r="R450" s="7"/>
      <c r="S450" s="7"/>
      <c r="T450" s="7"/>
      <c r="U450" s="14" t="str">
        <f>IF(C450="","",IF(COUNTIFS($A$2:$A$1001,A450,$C$2:$C$1001,C450,$N$2:$N$1001,N450)&gt;1,"Revisar",""))</f>
        <v/>
      </c>
    </row>
    <row r="451">
      <c r="A451" s="5"/>
      <c r="B451" s="6"/>
      <c r="C451" s="7"/>
      <c r="D451" s="7"/>
      <c r="E451" s="7"/>
      <c r="F451" s="7"/>
      <c r="G451" s="9"/>
      <c r="H451" s="9"/>
      <c r="I451" s="9"/>
      <c r="J451" s="9"/>
      <c r="K451" s="10"/>
      <c r="L451" s="10"/>
      <c r="M451" s="9"/>
      <c r="N451" s="11" t="str">
        <f>IF(OR(G451="",J451="",K451=""),"",(J451-G451)*K451*IF(L451="",1,L451)*IF(D451="Short",-1,1)-M451)</f>
        <v/>
      </c>
      <c r="O451" s="11" t="str">
        <f>IF(OR(G451="",H451="",K451=""),"",ABS(G451-H451)*K451*IF(L451="",1,L451))</f>
        <v/>
      </c>
      <c r="P451" s="12" t="str">
        <f>IF(OR(N451="",O451="",O451=0),"",N451/O451)</f>
        <v/>
      </c>
      <c r="Q451" s="13" t="str">
        <f>IF(OR(G451="",H451="",I451="",G451=H451),"",ABS(I451-G451)/ABS(G451-H451))</f>
        <v/>
      </c>
      <c r="R451" s="7"/>
      <c r="S451" s="7"/>
      <c r="T451" s="7"/>
      <c r="U451" s="14" t="str">
        <f>IF(C451="","",IF(COUNTIFS($A$2:$A$1001,A451,$C$2:$C$1001,C451,$N$2:$N$1001,N451)&gt;1,"Revisar",""))</f>
        <v/>
      </c>
    </row>
    <row r="452">
      <c r="A452" s="5"/>
      <c r="B452" s="6"/>
      <c r="C452" s="7"/>
      <c r="D452" s="7"/>
      <c r="E452" s="7"/>
      <c r="F452" s="7"/>
      <c r="G452" s="9"/>
      <c r="H452" s="9"/>
      <c r="I452" s="9"/>
      <c r="J452" s="9"/>
      <c r="K452" s="10"/>
      <c r="L452" s="10"/>
      <c r="M452" s="9"/>
      <c r="N452" s="11" t="str">
        <f>IF(OR(G452="",J452="",K452=""),"",(J452-G452)*K452*IF(L452="",1,L452)*IF(D452="Short",-1,1)-M452)</f>
        <v/>
      </c>
      <c r="O452" s="11" t="str">
        <f>IF(OR(G452="",H452="",K452=""),"",ABS(G452-H452)*K452*IF(L452="",1,L452))</f>
        <v/>
      </c>
      <c r="P452" s="12" t="str">
        <f>IF(OR(N452="",O452="",O452=0),"",N452/O452)</f>
        <v/>
      </c>
      <c r="Q452" s="13" t="str">
        <f>IF(OR(G452="",H452="",I452="",G452=H452),"",ABS(I452-G452)/ABS(G452-H452))</f>
        <v/>
      </c>
      <c r="R452" s="7"/>
      <c r="S452" s="7"/>
      <c r="T452" s="7"/>
      <c r="U452" s="14" t="str">
        <f>IF(C452="","",IF(COUNTIFS($A$2:$A$1001,A452,$C$2:$C$1001,C452,$N$2:$N$1001,N452)&gt;1,"Revisar",""))</f>
        <v/>
      </c>
    </row>
    <row r="453">
      <c r="A453" s="5"/>
      <c r="B453" s="6"/>
      <c r="C453" s="7"/>
      <c r="D453" s="7"/>
      <c r="E453" s="7"/>
      <c r="F453" s="7"/>
      <c r="G453" s="9"/>
      <c r="H453" s="9"/>
      <c r="I453" s="9"/>
      <c r="J453" s="9"/>
      <c r="K453" s="10"/>
      <c r="L453" s="10"/>
      <c r="M453" s="9"/>
      <c r="N453" s="11" t="str">
        <f>IF(OR(G453="",J453="",K453=""),"",(J453-G453)*K453*IF(L453="",1,L453)*IF(D453="Short",-1,1)-M453)</f>
        <v/>
      </c>
      <c r="O453" s="11" t="str">
        <f>IF(OR(G453="",H453="",K453=""),"",ABS(G453-H453)*K453*IF(L453="",1,L453))</f>
        <v/>
      </c>
      <c r="P453" s="12" t="str">
        <f>IF(OR(N453="",O453="",O453=0),"",N453/O453)</f>
        <v/>
      </c>
      <c r="Q453" s="13" t="str">
        <f>IF(OR(G453="",H453="",I453="",G453=H453),"",ABS(I453-G453)/ABS(G453-H453))</f>
        <v/>
      </c>
      <c r="R453" s="7"/>
      <c r="S453" s="7"/>
      <c r="T453" s="7"/>
      <c r="U453" s="14" t="str">
        <f>IF(C453="","",IF(COUNTIFS($A$2:$A$1001,A453,$C$2:$C$1001,C453,$N$2:$N$1001,N453)&gt;1,"Revisar",""))</f>
        <v/>
      </c>
    </row>
    <row r="454">
      <c r="A454" s="5"/>
      <c r="B454" s="6"/>
      <c r="C454" s="7"/>
      <c r="D454" s="7"/>
      <c r="E454" s="7"/>
      <c r="F454" s="7"/>
      <c r="G454" s="9"/>
      <c r="H454" s="9"/>
      <c r="I454" s="9"/>
      <c r="J454" s="9"/>
      <c r="K454" s="10"/>
      <c r="L454" s="10"/>
      <c r="M454" s="9"/>
      <c r="N454" s="11" t="str">
        <f>IF(OR(G454="",J454="",K454=""),"",(J454-G454)*K454*IF(L454="",1,L454)*IF(D454="Short",-1,1)-M454)</f>
        <v/>
      </c>
      <c r="O454" s="11" t="str">
        <f>IF(OR(G454="",H454="",K454=""),"",ABS(G454-H454)*K454*IF(L454="",1,L454))</f>
        <v/>
      </c>
      <c r="P454" s="12" t="str">
        <f>IF(OR(N454="",O454="",O454=0),"",N454/O454)</f>
        <v/>
      </c>
      <c r="Q454" s="13" t="str">
        <f>IF(OR(G454="",H454="",I454="",G454=H454),"",ABS(I454-G454)/ABS(G454-H454))</f>
        <v/>
      </c>
      <c r="R454" s="7"/>
      <c r="S454" s="7"/>
      <c r="T454" s="7"/>
      <c r="U454" s="14" t="str">
        <f>IF(C454="","",IF(COUNTIFS($A$2:$A$1001,A454,$C$2:$C$1001,C454,$N$2:$N$1001,N454)&gt;1,"Revisar",""))</f>
        <v/>
      </c>
    </row>
    <row r="455">
      <c r="A455" s="5"/>
      <c r="B455" s="6"/>
      <c r="C455" s="7"/>
      <c r="D455" s="7"/>
      <c r="E455" s="7"/>
      <c r="F455" s="7"/>
      <c r="G455" s="9"/>
      <c r="H455" s="9"/>
      <c r="I455" s="9"/>
      <c r="J455" s="9"/>
      <c r="K455" s="10"/>
      <c r="L455" s="10"/>
      <c r="M455" s="9"/>
      <c r="N455" s="11" t="str">
        <f>IF(OR(G455="",J455="",K455=""),"",(J455-G455)*K455*IF(L455="",1,L455)*IF(D455="Short",-1,1)-M455)</f>
        <v/>
      </c>
      <c r="O455" s="11" t="str">
        <f>IF(OR(G455="",H455="",K455=""),"",ABS(G455-H455)*K455*IF(L455="",1,L455))</f>
        <v/>
      </c>
      <c r="P455" s="12" t="str">
        <f>IF(OR(N455="",O455="",O455=0),"",N455/O455)</f>
        <v/>
      </c>
      <c r="Q455" s="13" t="str">
        <f>IF(OR(G455="",H455="",I455="",G455=H455),"",ABS(I455-G455)/ABS(G455-H455))</f>
        <v/>
      </c>
      <c r="R455" s="7"/>
      <c r="S455" s="7"/>
      <c r="T455" s="7"/>
      <c r="U455" s="14" t="str">
        <f>IF(C455="","",IF(COUNTIFS($A$2:$A$1001,A455,$C$2:$C$1001,C455,$N$2:$N$1001,N455)&gt;1,"Revisar",""))</f>
        <v/>
      </c>
    </row>
    <row r="456">
      <c r="A456" s="5"/>
      <c r="B456" s="6"/>
      <c r="C456" s="7"/>
      <c r="D456" s="7"/>
      <c r="E456" s="7"/>
      <c r="F456" s="7"/>
      <c r="G456" s="9"/>
      <c r="H456" s="9"/>
      <c r="I456" s="9"/>
      <c r="J456" s="9"/>
      <c r="K456" s="10"/>
      <c r="L456" s="10"/>
      <c r="M456" s="9"/>
      <c r="N456" s="11" t="str">
        <f>IF(OR(G456="",J456="",K456=""),"",(J456-G456)*K456*IF(L456="",1,L456)*IF(D456="Short",-1,1)-M456)</f>
        <v/>
      </c>
      <c r="O456" s="11" t="str">
        <f>IF(OR(G456="",H456="",K456=""),"",ABS(G456-H456)*K456*IF(L456="",1,L456))</f>
        <v/>
      </c>
      <c r="P456" s="12" t="str">
        <f>IF(OR(N456="",O456="",O456=0),"",N456/O456)</f>
        <v/>
      </c>
      <c r="Q456" s="13" t="str">
        <f>IF(OR(G456="",H456="",I456="",G456=H456),"",ABS(I456-G456)/ABS(G456-H456))</f>
        <v/>
      </c>
      <c r="R456" s="7"/>
      <c r="S456" s="7"/>
      <c r="T456" s="7"/>
      <c r="U456" s="14" t="str">
        <f>IF(C456="","",IF(COUNTIFS($A$2:$A$1001,A456,$C$2:$C$1001,C456,$N$2:$N$1001,N456)&gt;1,"Revisar",""))</f>
        <v/>
      </c>
    </row>
    <row r="457">
      <c r="A457" s="5"/>
      <c r="B457" s="6"/>
      <c r="C457" s="7"/>
      <c r="D457" s="7"/>
      <c r="E457" s="7"/>
      <c r="F457" s="7"/>
      <c r="G457" s="9"/>
      <c r="H457" s="9"/>
      <c r="I457" s="9"/>
      <c r="J457" s="9"/>
      <c r="K457" s="10"/>
      <c r="L457" s="10"/>
      <c r="M457" s="9"/>
      <c r="N457" s="11" t="str">
        <f>IF(OR(G457="",J457="",K457=""),"",(J457-G457)*K457*IF(L457="",1,L457)*IF(D457="Short",-1,1)-M457)</f>
        <v/>
      </c>
      <c r="O457" s="11" t="str">
        <f>IF(OR(G457="",H457="",K457=""),"",ABS(G457-H457)*K457*IF(L457="",1,L457))</f>
        <v/>
      </c>
      <c r="P457" s="12" t="str">
        <f>IF(OR(N457="",O457="",O457=0),"",N457/O457)</f>
        <v/>
      </c>
      <c r="Q457" s="13" t="str">
        <f>IF(OR(G457="",H457="",I457="",G457=H457),"",ABS(I457-G457)/ABS(G457-H457))</f>
        <v/>
      </c>
      <c r="R457" s="7"/>
      <c r="S457" s="7"/>
      <c r="T457" s="7"/>
      <c r="U457" s="14" t="str">
        <f>IF(C457="","",IF(COUNTIFS($A$2:$A$1001,A457,$C$2:$C$1001,C457,$N$2:$N$1001,N457)&gt;1,"Revisar",""))</f>
        <v/>
      </c>
    </row>
    <row r="458">
      <c r="A458" s="5"/>
      <c r="B458" s="6"/>
      <c r="C458" s="7"/>
      <c r="D458" s="7"/>
      <c r="E458" s="7"/>
      <c r="F458" s="7"/>
      <c r="G458" s="9"/>
      <c r="H458" s="9"/>
      <c r="I458" s="9"/>
      <c r="J458" s="9"/>
      <c r="K458" s="10"/>
      <c r="L458" s="10"/>
      <c r="M458" s="9"/>
      <c r="N458" s="11" t="str">
        <f>IF(OR(G458="",J458="",K458=""),"",(J458-G458)*K458*IF(L458="",1,L458)*IF(D458="Short",-1,1)-M458)</f>
        <v/>
      </c>
      <c r="O458" s="11" t="str">
        <f>IF(OR(G458="",H458="",K458=""),"",ABS(G458-H458)*K458*IF(L458="",1,L458))</f>
        <v/>
      </c>
      <c r="P458" s="12" t="str">
        <f>IF(OR(N458="",O458="",O458=0),"",N458/O458)</f>
        <v/>
      </c>
      <c r="Q458" s="13" t="str">
        <f>IF(OR(G458="",H458="",I458="",G458=H458),"",ABS(I458-G458)/ABS(G458-H458))</f>
        <v/>
      </c>
      <c r="R458" s="7"/>
      <c r="S458" s="7"/>
      <c r="T458" s="7"/>
      <c r="U458" s="14" t="str">
        <f>IF(C458="","",IF(COUNTIFS($A$2:$A$1001,A458,$C$2:$C$1001,C458,$N$2:$N$1001,N458)&gt;1,"Revisar",""))</f>
        <v/>
      </c>
    </row>
    <row r="459">
      <c r="A459" s="5"/>
      <c r="B459" s="6"/>
      <c r="C459" s="7"/>
      <c r="D459" s="7"/>
      <c r="E459" s="7"/>
      <c r="F459" s="7"/>
      <c r="G459" s="9"/>
      <c r="H459" s="9"/>
      <c r="I459" s="9"/>
      <c r="J459" s="9"/>
      <c r="K459" s="10"/>
      <c r="L459" s="10"/>
      <c r="M459" s="9"/>
      <c r="N459" s="11" t="str">
        <f>IF(OR(G459="",J459="",K459=""),"",(J459-G459)*K459*IF(L459="",1,L459)*IF(D459="Short",-1,1)-M459)</f>
        <v/>
      </c>
      <c r="O459" s="11" t="str">
        <f>IF(OR(G459="",H459="",K459=""),"",ABS(G459-H459)*K459*IF(L459="",1,L459))</f>
        <v/>
      </c>
      <c r="P459" s="12" t="str">
        <f>IF(OR(N459="",O459="",O459=0),"",N459/O459)</f>
        <v/>
      </c>
      <c r="Q459" s="13" t="str">
        <f>IF(OR(G459="",H459="",I459="",G459=H459),"",ABS(I459-G459)/ABS(G459-H459))</f>
        <v/>
      </c>
      <c r="R459" s="7"/>
      <c r="S459" s="7"/>
      <c r="T459" s="7"/>
      <c r="U459" s="14" t="str">
        <f>IF(C459="","",IF(COUNTIFS($A$2:$A$1001,A459,$C$2:$C$1001,C459,$N$2:$N$1001,N459)&gt;1,"Revisar",""))</f>
        <v/>
      </c>
    </row>
    <row r="460">
      <c r="A460" s="5"/>
      <c r="B460" s="6"/>
      <c r="C460" s="7"/>
      <c r="D460" s="7"/>
      <c r="E460" s="7"/>
      <c r="F460" s="7"/>
      <c r="G460" s="9"/>
      <c r="H460" s="9"/>
      <c r="I460" s="9"/>
      <c r="J460" s="9"/>
      <c r="K460" s="10"/>
      <c r="L460" s="10"/>
      <c r="M460" s="9"/>
      <c r="N460" s="11" t="str">
        <f>IF(OR(G460="",J460="",K460=""),"",(J460-G460)*K460*IF(L460="",1,L460)*IF(D460="Short",-1,1)-M460)</f>
        <v/>
      </c>
      <c r="O460" s="11" t="str">
        <f>IF(OR(G460="",H460="",K460=""),"",ABS(G460-H460)*K460*IF(L460="",1,L460))</f>
        <v/>
      </c>
      <c r="P460" s="12" t="str">
        <f>IF(OR(N460="",O460="",O460=0),"",N460/O460)</f>
        <v/>
      </c>
      <c r="Q460" s="13" t="str">
        <f>IF(OR(G460="",H460="",I460="",G460=H460),"",ABS(I460-G460)/ABS(G460-H460))</f>
        <v/>
      </c>
      <c r="R460" s="7"/>
      <c r="S460" s="7"/>
      <c r="T460" s="7"/>
      <c r="U460" s="14" t="str">
        <f>IF(C460="","",IF(COUNTIFS($A$2:$A$1001,A460,$C$2:$C$1001,C460,$N$2:$N$1001,N460)&gt;1,"Revisar",""))</f>
        <v/>
      </c>
    </row>
    <row r="461">
      <c r="A461" s="5"/>
      <c r="B461" s="6"/>
      <c r="C461" s="7"/>
      <c r="D461" s="7"/>
      <c r="E461" s="7"/>
      <c r="F461" s="7"/>
      <c r="G461" s="9"/>
      <c r="H461" s="9"/>
      <c r="I461" s="9"/>
      <c r="J461" s="9"/>
      <c r="K461" s="10"/>
      <c r="L461" s="10"/>
      <c r="M461" s="9"/>
      <c r="N461" s="11" t="str">
        <f>IF(OR(G461="",J461="",K461=""),"",(J461-G461)*K461*IF(L461="",1,L461)*IF(D461="Short",-1,1)-M461)</f>
        <v/>
      </c>
      <c r="O461" s="11" t="str">
        <f>IF(OR(G461="",H461="",K461=""),"",ABS(G461-H461)*K461*IF(L461="",1,L461))</f>
        <v/>
      </c>
      <c r="P461" s="12" t="str">
        <f>IF(OR(N461="",O461="",O461=0),"",N461/O461)</f>
        <v/>
      </c>
      <c r="Q461" s="13" t="str">
        <f>IF(OR(G461="",H461="",I461="",G461=H461),"",ABS(I461-G461)/ABS(G461-H461))</f>
        <v/>
      </c>
      <c r="R461" s="7"/>
      <c r="S461" s="7"/>
      <c r="T461" s="7"/>
      <c r="U461" s="14" t="str">
        <f>IF(C461="","",IF(COUNTIFS($A$2:$A$1001,A461,$C$2:$C$1001,C461,$N$2:$N$1001,N461)&gt;1,"Revisar",""))</f>
        <v/>
      </c>
    </row>
    <row r="462">
      <c r="A462" s="5"/>
      <c r="B462" s="6"/>
      <c r="C462" s="7"/>
      <c r="D462" s="7"/>
      <c r="E462" s="7"/>
      <c r="F462" s="7"/>
      <c r="G462" s="9"/>
      <c r="H462" s="9"/>
      <c r="I462" s="9"/>
      <c r="J462" s="9"/>
      <c r="K462" s="10"/>
      <c r="L462" s="10"/>
      <c r="M462" s="9"/>
      <c r="N462" s="11" t="str">
        <f>IF(OR(G462="",J462="",K462=""),"",(J462-G462)*K462*IF(L462="",1,L462)*IF(D462="Short",-1,1)-M462)</f>
        <v/>
      </c>
      <c r="O462" s="11" t="str">
        <f>IF(OR(G462="",H462="",K462=""),"",ABS(G462-H462)*K462*IF(L462="",1,L462))</f>
        <v/>
      </c>
      <c r="P462" s="12" t="str">
        <f>IF(OR(N462="",O462="",O462=0),"",N462/O462)</f>
        <v/>
      </c>
      <c r="Q462" s="13" t="str">
        <f>IF(OR(G462="",H462="",I462="",G462=H462),"",ABS(I462-G462)/ABS(G462-H462))</f>
        <v/>
      </c>
      <c r="R462" s="7"/>
      <c r="S462" s="7"/>
      <c r="T462" s="7"/>
      <c r="U462" s="14" t="str">
        <f>IF(C462="","",IF(COUNTIFS($A$2:$A$1001,A462,$C$2:$C$1001,C462,$N$2:$N$1001,N462)&gt;1,"Revisar",""))</f>
        <v/>
      </c>
    </row>
    <row r="463">
      <c r="A463" s="5"/>
      <c r="B463" s="6"/>
      <c r="C463" s="7"/>
      <c r="D463" s="7"/>
      <c r="E463" s="7"/>
      <c r="F463" s="7"/>
      <c r="G463" s="9"/>
      <c r="H463" s="9"/>
      <c r="I463" s="9"/>
      <c r="J463" s="9"/>
      <c r="K463" s="10"/>
      <c r="L463" s="10"/>
      <c r="M463" s="9"/>
      <c r="N463" s="11" t="str">
        <f>IF(OR(G463="",J463="",K463=""),"",(J463-G463)*K463*IF(L463="",1,L463)*IF(D463="Short",-1,1)-M463)</f>
        <v/>
      </c>
      <c r="O463" s="11" t="str">
        <f>IF(OR(G463="",H463="",K463=""),"",ABS(G463-H463)*K463*IF(L463="",1,L463))</f>
        <v/>
      </c>
      <c r="P463" s="12" t="str">
        <f>IF(OR(N463="",O463="",O463=0),"",N463/O463)</f>
        <v/>
      </c>
      <c r="Q463" s="13" t="str">
        <f>IF(OR(G463="",H463="",I463="",G463=H463),"",ABS(I463-G463)/ABS(G463-H463))</f>
        <v/>
      </c>
      <c r="R463" s="7"/>
      <c r="S463" s="7"/>
      <c r="T463" s="7"/>
      <c r="U463" s="14" t="str">
        <f>IF(C463="","",IF(COUNTIFS($A$2:$A$1001,A463,$C$2:$C$1001,C463,$N$2:$N$1001,N463)&gt;1,"Revisar",""))</f>
        <v/>
      </c>
    </row>
    <row r="464">
      <c r="A464" s="5"/>
      <c r="B464" s="6"/>
      <c r="C464" s="7"/>
      <c r="D464" s="7"/>
      <c r="E464" s="7"/>
      <c r="F464" s="7"/>
      <c r="G464" s="9"/>
      <c r="H464" s="9"/>
      <c r="I464" s="9"/>
      <c r="J464" s="9"/>
      <c r="K464" s="10"/>
      <c r="L464" s="10"/>
      <c r="M464" s="9"/>
      <c r="N464" s="11" t="str">
        <f>IF(OR(G464="",J464="",K464=""),"",(J464-G464)*K464*IF(L464="",1,L464)*IF(D464="Short",-1,1)-M464)</f>
        <v/>
      </c>
      <c r="O464" s="11" t="str">
        <f>IF(OR(G464="",H464="",K464=""),"",ABS(G464-H464)*K464*IF(L464="",1,L464))</f>
        <v/>
      </c>
      <c r="P464" s="12" t="str">
        <f>IF(OR(N464="",O464="",O464=0),"",N464/O464)</f>
        <v/>
      </c>
      <c r="Q464" s="13" t="str">
        <f>IF(OR(G464="",H464="",I464="",G464=H464),"",ABS(I464-G464)/ABS(G464-H464))</f>
        <v/>
      </c>
      <c r="R464" s="7"/>
      <c r="S464" s="7"/>
      <c r="T464" s="7"/>
      <c r="U464" s="14" t="str">
        <f>IF(C464="","",IF(COUNTIFS($A$2:$A$1001,A464,$C$2:$C$1001,C464,$N$2:$N$1001,N464)&gt;1,"Revisar",""))</f>
        <v/>
      </c>
    </row>
    <row r="465">
      <c r="A465" s="5"/>
      <c r="B465" s="6"/>
      <c r="C465" s="7"/>
      <c r="D465" s="7"/>
      <c r="E465" s="7"/>
      <c r="F465" s="7"/>
      <c r="G465" s="9"/>
      <c r="H465" s="9"/>
      <c r="I465" s="9"/>
      <c r="J465" s="9"/>
      <c r="K465" s="10"/>
      <c r="L465" s="10"/>
      <c r="M465" s="9"/>
      <c r="N465" s="11" t="str">
        <f>IF(OR(G465="",J465="",K465=""),"",(J465-G465)*K465*IF(L465="",1,L465)*IF(D465="Short",-1,1)-M465)</f>
        <v/>
      </c>
      <c r="O465" s="11" t="str">
        <f>IF(OR(G465="",H465="",K465=""),"",ABS(G465-H465)*K465*IF(L465="",1,L465))</f>
        <v/>
      </c>
      <c r="P465" s="12" t="str">
        <f>IF(OR(N465="",O465="",O465=0),"",N465/O465)</f>
        <v/>
      </c>
      <c r="Q465" s="13" t="str">
        <f>IF(OR(G465="",H465="",I465="",G465=H465),"",ABS(I465-G465)/ABS(G465-H465))</f>
        <v/>
      </c>
      <c r="R465" s="7"/>
      <c r="S465" s="7"/>
      <c r="T465" s="7"/>
      <c r="U465" s="14" t="str">
        <f>IF(C465="","",IF(COUNTIFS($A$2:$A$1001,A465,$C$2:$C$1001,C465,$N$2:$N$1001,N465)&gt;1,"Revisar",""))</f>
        <v/>
      </c>
    </row>
    <row r="466">
      <c r="A466" s="5"/>
      <c r="B466" s="6"/>
      <c r="C466" s="7"/>
      <c r="D466" s="7"/>
      <c r="E466" s="7"/>
      <c r="F466" s="7"/>
      <c r="G466" s="9"/>
      <c r="H466" s="9"/>
      <c r="I466" s="9"/>
      <c r="J466" s="9"/>
      <c r="K466" s="10"/>
      <c r="L466" s="10"/>
      <c r="M466" s="9"/>
      <c r="N466" s="11" t="str">
        <f>IF(OR(G466="",J466="",K466=""),"",(J466-G466)*K466*IF(L466="",1,L466)*IF(D466="Short",-1,1)-M466)</f>
        <v/>
      </c>
      <c r="O466" s="11" t="str">
        <f>IF(OR(G466="",H466="",K466=""),"",ABS(G466-H466)*K466*IF(L466="",1,L466))</f>
        <v/>
      </c>
      <c r="P466" s="12" t="str">
        <f>IF(OR(N466="",O466="",O466=0),"",N466/O466)</f>
        <v/>
      </c>
      <c r="Q466" s="13" t="str">
        <f>IF(OR(G466="",H466="",I466="",G466=H466),"",ABS(I466-G466)/ABS(G466-H466))</f>
        <v/>
      </c>
      <c r="R466" s="7"/>
      <c r="S466" s="7"/>
      <c r="T466" s="7"/>
      <c r="U466" s="14" t="str">
        <f>IF(C466="","",IF(COUNTIFS($A$2:$A$1001,A466,$C$2:$C$1001,C466,$N$2:$N$1001,N466)&gt;1,"Revisar",""))</f>
        <v/>
      </c>
    </row>
    <row r="467">
      <c r="A467" s="5"/>
      <c r="B467" s="6"/>
      <c r="C467" s="7"/>
      <c r="D467" s="7"/>
      <c r="E467" s="7"/>
      <c r="F467" s="7"/>
      <c r="G467" s="9"/>
      <c r="H467" s="9"/>
      <c r="I467" s="9"/>
      <c r="J467" s="9"/>
      <c r="K467" s="10"/>
      <c r="L467" s="10"/>
      <c r="M467" s="9"/>
      <c r="N467" s="11" t="str">
        <f>IF(OR(G467="",J467="",K467=""),"",(J467-G467)*K467*IF(L467="",1,L467)*IF(D467="Short",-1,1)-M467)</f>
        <v/>
      </c>
      <c r="O467" s="11" t="str">
        <f>IF(OR(G467="",H467="",K467=""),"",ABS(G467-H467)*K467*IF(L467="",1,L467))</f>
        <v/>
      </c>
      <c r="P467" s="12" t="str">
        <f>IF(OR(N467="",O467="",O467=0),"",N467/O467)</f>
        <v/>
      </c>
      <c r="Q467" s="13" t="str">
        <f>IF(OR(G467="",H467="",I467="",G467=H467),"",ABS(I467-G467)/ABS(G467-H467))</f>
        <v/>
      </c>
      <c r="R467" s="7"/>
      <c r="S467" s="7"/>
      <c r="T467" s="7"/>
      <c r="U467" s="14" t="str">
        <f>IF(C467="","",IF(COUNTIFS($A$2:$A$1001,A467,$C$2:$C$1001,C467,$N$2:$N$1001,N467)&gt;1,"Revisar",""))</f>
        <v/>
      </c>
    </row>
    <row r="468">
      <c r="A468" s="5"/>
      <c r="B468" s="6"/>
      <c r="C468" s="7"/>
      <c r="D468" s="7"/>
      <c r="E468" s="7"/>
      <c r="F468" s="7"/>
      <c r="G468" s="9"/>
      <c r="H468" s="9"/>
      <c r="I468" s="9"/>
      <c r="J468" s="9"/>
      <c r="K468" s="10"/>
      <c r="L468" s="10"/>
      <c r="M468" s="9"/>
      <c r="N468" s="11" t="str">
        <f>IF(OR(G468="",J468="",K468=""),"",(J468-G468)*K468*IF(L468="",1,L468)*IF(D468="Short",-1,1)-M468)</f>
        <v/>
      </c>
      <c r="O468" s="11" t="str">
        <f>IF(OR(G468="",H468="",K468=""),"",ABS(G468-H468)*K468*IF(L468="",1,L468))</f>
        <v/>
      </c>
      <c r="P468" s="12" t="str">
        <f>IF(OR(N468="",O468="",O468=0),"",N468/O468)</f>
        <v/>
      </c>
      <c r="Q468" s="13" t="str">
        <f>IF(OR(G468="",H468="",I468="",G468=H468),"",ABS(I468-G468)/ABS(G468-H468))</f>
        <v/>
      </c>
      <c r="R468" s="7"/>
      <c r="S468" s="7"/>
      <c r="T468" s="7"/>
      <c r="U468" s="14" t="str">
        <f>IF(C468="","",IF(COUNTIFS($A$2:$A$1001,A468,$C$2:$C$1001,C468,$N$2:$N$1001,N468)&gt;1,"Revisar",""))</f>
        <v/>
      </c>
    </row>
    <row r="469">
      <c r="A469" s="5"/>
      <c r="B469" s="6"/>
      <c r="C469" s="7"/>
      <c r="D469" s="7"/>
      <c r="E469" s="7"/>
      <c r="F469" s="7"/>
      <c r="G469" s="9"/>
      <c r="H469" s="9"/>
      <c r="I469" s="9"/>
      <c r="J469" s="9"/>
      <c r="K469" s="10"/>
      <c r="L469" s="10"/>
      <c r="M469" s="9"/>
      <c r="N469" s="11" t="str">
        <f>IF(OR(G469="",J469="",K469=""),"",(J469-G469)*K469*IF(L469="",1,L469)*IF(D469="Short",-1,1)-M469)</f>
        <v/>
      </c>
      <c r="O469" s="11" t="str">
        <f>IF(OR(G469="",H469="",K469=""),"",ABS(G469-H469)*K469*IF(L469="",1,L469))</f>
        <v/>
      </c>
      <c r="P469" s="12" t="str">
        <f>IF(OR(N469="",O469="",O469=0),"",N469/O469)</f>
        <v/>
      </c>
      <c r="Q469" s="13" t="str">
        <f>IF(OR(G469="",H469="",I469="",G469=H469),"",ABS(I469-G469)/ABS(G469-H469))</f>
        <v/>
      </c>
      <c r="R469" s="7"/>
      <c r="S469" s="7"/>
      <c r="T469" s="7"/>
      <c r="U469" s="14" t="str">
        <f>IF(C469="","",IF(COUNTIFS($A$2:$A$1001,A469,$C$2:$C$1001,C469,$N$2:$N$1001,N469)&gt;1,"Revisar",""))</f>
        <v/>
      </c>
    </row>
    <row r="470">
      <c r="A470" s="5"/>
      <c r="B470" s="6"/>
      <c r="C470" s="7"/>
      <c r="D470" s="7"/>
      <c r="E470" s="7"/>
      <c r="F470" s="7"/>
      <c r="G470" s="9"/>
      <c r="H470" s="9"/>
      <c r="I470" s="9"/>
      <c r="J470" s="9"/>
      <c r="K470" s="10"/>
      <c r="L470" s="10"/>
      <c r="M470" s="9"/>
      <c r="N470" s="11" t="str">
        <f>IF(OR(G470="",J470="",K470=""),"",(J470-G470)*K470*IF(L470="",1,L470)*IF(D470="Short",-1,1)-M470)</f>
        <v/>
      </c>
      <c r="O470" s="11" t="str">
        <f>IF(OR(G470="",H470="",K470=""),"",ABS(G470-H470)*K470*IF(L470="",1,L470))</f>
        <v/>
      </c>
      <c r="P470" s="12" t="str">
        <f>IF(OR(N470="",O470="",O470=0),"",N470/O470)</f>
        <v/>
      </c>
      <c r="Q470" s="13" t="str">
        <f>IF(OR(G470="",H470="",I470="",G470=H470),"",ABS(I470-G470)/ABS(G470-H470))</f>
        <v/>
      </c>
      <c r="R470" s="7"/>
      <c r="S470" s="7"/>
      <c r="T470" s="7"/>
      <c r="U470" s="14" t="str">
        <f>IF(C470="","",IF(COUNTIFS($A$2:$A$1001,A470,$C$2:$C$1001,C470,$N$2:$N$1001,N470)&gt;1,"Revisar",""))</f>
        <v/>
      </c>
    </row>
    <row r="471">
      <c r="A471" s="5"/>
      <c r="B471" s="6"/>
      <c r="C471" s="7"/>
      <c r="D471" s="7"/>
      <c r="E471" s="7"/>
      <c r="F471" s="7"/>
      <c r="G471" s="9"/>
      <c r="H471" s="9"/>
      <c r="I471" s="9"/>
      <c r="J471" s="9"/>
      <c r="K471" s="10"/>
      <c r="L471" s="10"/>
      <c r="M471" s="9"/>
      <c r="N471" s="11" t="str">
        <f>IF(OR(G471="",J471="",K471=""),"",(J471-G471)*K471*IF(L471="",1,L471)*IF(D471="Short",-1,1)-M471)</f>
        <v/>
      </c>
      <c r="O471" s="11" t="str">
        <f>IF(OR(G471="",H471="",K471=""),"",ABS(G471-H471)*K471*IF(L471="",1,L471))</f>
        <v/>
      </c>
      <c r="P471" s="12" t="str">
        <f>IF(OR(N471="",O471="",O471=0),"",N471/O471)</f>
        <v/>
      </c>
      <c r="Q471" s="13" t="str">
        <f>IF(OR(G471="",H471="",I471="",G471=H471),"",ABS(I471-G471)/ABS(G471-H471))</f>
        <v/>
      </c>
      <c r="R471" s="7"/>
      <c r="S471" s="7"/>
      <c r="T471" s="7"/>
      <c r="U471" s="14" t="str">
        <f>IF(C471="","",IF(COUNTIFS($A$2:$A$1001,A471,$C$2:$C$1001,C471,$N$2:$N$1001,N471)&gt;1,"Revisar",""))</f>
        <v/>
      </c>
    </row>
    <row r="472">
      <c r="A472" s="5"/>
      <c r="B472" s="6"/>
      <c r="C472" s="7"/>
      <c r="D472" s="7"/>
      <c r="E472" s="7"/>
      <c r="F472" s="7"/>
      <c r="G472" s="9"/>
      <c r="H472" s="9"/>
      <c r="I472" s="9"/>
      <c r="J472" s="9"/>
      <c r="K472" s="10"/>
      <c r="L472" s="10"/>
      <c r="M472" s="9"/>
      <c r="N472" s="11" t="str">
        <f>IF(OR(G472="",J472="",K472=""),"",(J472-G472)*K472*IF(L472="",1,L472)*IF(D472="Short",-1,1)-M472)</f>
        <v/>
      </c>
      <c r="O472" s="11" t="str">
        <f>IF(OR(G472="",H472="",K472=""),"",ABS(G472-H472)*K472*IF(L472="",1,L472))</f>
        <v/>
      </c>
      <c r="P472" s="12" t="str">
        <f>IF(OR(N472="",O472="",O472=0),"",N472/O472)</f>
        <v/>
      </c>
      <c r="Q472" s="13" t="str">
        <f>IF(OR(G472="",H472="",I472="",G472=H472),"",ABS(I472-G472)/ABS(G472-H472))</f>
        <v/>
      </c>
      <c r="R472" s="7"/>
      <c r="S472" s="7"/>
      <c r="T472" s="7"/>
      <c r="U472" s="14" t="str">
        <f>IF(C472="","",IF(COUNTIFS($A$2:$A$1001,A472,$C$2:$C$1001,C472,$N$2:$N$1001,N472)&gt;1,"Revisar",""))</f>
        <v/>
      </c>
    </row>
    <row r="473">
      <c r="A473" s="5"/>
      <c r="B473" s="6"/>
      <c r="C473" s="7"/>
      <c r="D473" s="7"/>
      <c r="E473" s="7"/>
      <c r="F473" s="7"/>
      <c r="G473" s="9"/>
      <c r="H473" s="9"/>
      <c r="I473" s="9"/>
      <c r="J473" s="9"/>
      <c r="K473" s="10"/>
      <c r="L473" s="10"/>
      <c r="M473" s="9"/>
      <c r="N473" s="11" t="str">
        <f>IF(OR(G473="",J473="",K473=""),"",(J473-G473)*K473*IF(L473="",1,L473)*IF(D473="Short",-1,1)-M473)</f>
        <v/>
      </c>
      <c r="O473" s="11" t="str">
        <f>IF(OR(G473="",H473="",K473=""),"",ABS(G473-H473)*K473*IF(L473="",1,L473))</f>
        <v/>
      </c>
      <c r="P473" s="12" t="str">
        <f>IF(OR(N473="",O473="",O473=0),"",N473/O473)</f>
        <v/>
      </c>
      <c r="Q473" s="13" t="str">
        <f>IF(OR(G473="",H473="",I473="",G473=H473),"",ABS(I473-G473)/ABS(G473-H473))</f>
        <v/>
      </c>
      <c r="R473" s="7"/>
      <c r="S473" s="7"/>
      <c r="T473" s="7"/>
      <c r="U473" s="14" t="str">
        <f>IF(C473="","",IF(COUNTIFS($A$2:$A$1001,A473,$C$2:$C$1001,C473,$N$2:$N$1001,N473)&gt;1,"Revisar",""))</f>
        <v/>
      </c>
    </row>
    <row r="474">
      <c r="A474" s="5"/>
      <c r="B474" s="6"/>
      <c r="C474" s="7"/>
      <c r="D474" s="7"/>
      <c r="E474" s="7"/>
      <c r="F474" s="7"/>
      <c r="G474" s="9"/>
      <c r="H474" s="9"/>
      <c r="I474" s="9"/>
      <c r="J474" s="9"/>
      <c r="K474" s="10"/>
      <c r="L474" s="10"/>
      <c r="M474" s="9"/>
      <c r="N474" s="11" t="str">
        <f>IF(OR(G474="",J474="",K474=""),"",(J474-G474)*K474*IF(L474="",1,L474)*IF(D474="Short",-1,1)-M474)</f>
        <v/>
      </c>
      <c r="O474" s="11" t="str">
        <f>IF(OR(G474="",H474="",K474=""),"",ABS(G474-H474)*K474*IF(L474="",1,L474))</f>
        <v/>
      </c>
      <c r="P474" s="12" t="str">
        <f>IF(OR(N474="",O474="",O474=0),"",N474/O474)</f>
        <v/>
      </c>
      <c r="Q474" s="13" t="str">
        <f>IF(OR(G474="",H474="",I474="",G474=H474),"",ABS(I474-G474)/ABS(G474-H474))</f>
        <v/>
      </c>
      <c r="R474" s="7"/>
      <c r="S474" s="7"/>
      <c r="T474" s="7"/>
      <c r="U474" s="14" t="str">
        <f>IF(C474="","",IF(COUNTIFS($A$2:$A$1001,A474,$C$2:$C$1001,C474,$N$2:$N$1001,N474)&gt;1,"Revisar",""))</f>
        <v/>
      </c>
    </row>
    <row r="475">
      <c r="A475" s="5"/>
      <c r="B475" s="6"/>
      <c r="C475" s="7"/>
      <c r="D475" s="7"/>
      <c r="E475" s="7"/>
      <c r="F475" s="7"/>
      <c r="G475" s="9"/>
      <c r="H475" s="9"/>
      <c r="I475" s="9"/>
      <c r="J475" s="9"/>
      <c r="K475" s="10"/>
      <c r="L475" s="10"/>
      <c r="M475" s="9"/>
      <c r="N475" s="11" t="str">
        <f>IF(OR(G475="",J475="",K475=""),"",(J475-G475)*K475*IF(L475="",1,L475)*IF(D475="Short",-1,1)-M475)</f>
        <v/>
      </c>
      <c r="O475" s="11" t="str">
        <f>IF(OR(G475="",H475="",K475=""),"",ABS(G475-H475)*K475*IF(L475="",1,L475))</f>
        <v/>
      </c>
      <c r="P475" s="12" t="str">
        <f>IF(OR(N475="",O475="",O475=0),"",N475/O475)</f>
        <v/>
      </c>
      <c r="Q475" s="13" t="str">
        <f>IF(OR(G475="",H475="",I475="",G475=H475),"",ABS(I475-G475)/ABS(G475-H475))</f>
        <v/>
      </c>
      <c r="R475" s="7"/>
      <c r="S475" s="7"/>
      <c r="T475" s="7"/>
      <c r="U475" s="14" t="str">
        <f>IF(C475="","",IF(COUNTIFS($A$2:$A$1001,A475,$C$2:$C$1001,C475,$N$2:$N$1001,N475)&gt;1,"Revisar",""))</f>
        <v/>
      </c>
    </row>
    <row r="476">
      <c r="A476" s="5"/>
      <c r="B476" s="6"/>
      <c r="C476" s="7"/>
      <c r="D476" s="7"/>
      <c r="E476" s="7"/>
      <c r="F476" s="7"/>
      <c r="G476" s="9"/>
      <c r="H476" s="9"/>
      <c r="I476" s="9"/>
      <c r="J476" s="9"/>
      <c r="K476" s="10"/>
      <c r="L476" s="10"/>
      <c r="M476" s="9"/>
      <c r="N476" s="11" t="str">
        <f>IF(OR(G476="",J476="",K476=""),"",(J476-G476)*K476*IF(L476="",1,L476)*IF(D476="Short",-1,1)-M476)</f>
        <v/>
      </c>
      <c r="O476" s="11" t="str">
        <f>IF(OR(G476="",H476="",K476=""),"",ABS(G476-H476)*K476*IF(L476="",1,L476))</f>
        <v/>
      </c>
      <c r="P476" s="12" t="str">
        <f>IF(OR(N476="",O476="",O476=0),"",N476/O476)</f>
        <v/>
      </c>
      <c r="Q476" s="13" t="str">
        <f>IF(OR(G476="",H476="",I476="",G476=H476),"",ABS(I476-G476)/ABS(G476-H476))</f>
        <v/>
      </c>
      <c r="R476" s="7"/>
      <c r="S476" s="7"/>
      <c r="T476" s="7"/>
      <c r="U476" s="14" t="str">
        <f>IF(C476="","",IF(COUNTIFS($A$2:$A$1001,A476,$C$2:$C$1001,C476,$N$2:$N$1001,N476)&gt;1,"Revisar",""))</f>
        <v/>
      </c>
    </row>
    <row r="477">
      <c r="A477" s="5"/>
      <c r="B477" s="6"/>
      <c r="C477" s="7"/>
      <c r="D477" s="7"/>
      <c r="E477" s="7"/>
      <c r="F477" s="7"/>
      <c r="G477" s="9"/>
      <c r="H477" s="9"/>
      <c r="I477" s="9"/>
      <c r="J477" s="9"/>
      <c r="K477" s="10"/>
      <c r="L477" s="10"/>
      <c r="M477" s="9"/>
      <c r="N477" s="11" t="str">
        <f>IF(OR(G477="",J477="",K477=""),"",(J477-G477)*K477*IF(L477="",1,L477)*IF(D477="Short",-1,1)-M477)</f>
        <v/>
      </c>
      <c r="O477" s="11" t="str">
        <f>IF(OR(G477="",H477="",K477=""),"",ABS(G477-H477)*K477*IF(L477="",1,L477))</f>
        <v/>
      </c>
      <c r="P477" s="12" t="str">
        <f>IF(OR(N477="",O477="",O477=0),"",N477/O477)</f>
        <v/>
      </c>
      <c r="Q477" s="13" t="str">
        <f>IF(OR(G477="",H477="",I477="",G477=H477),"",ABS(I477-G477)/ABS(G477-H477))</f>
        <v/>
      </c>
      <c r="R477" s="7"/>
      <c r="S477" s="7"/>
      <c r="T477" s="7"/>
      <c r="U477" s="14" t="str">
        <f>IF(C477="","",IF(COUNTIFS($A$2:$A$1001,A477,$C$2:$C$1001,C477,$N$2:$N$1001,N477)&gt;1,"Revisar",""))</f>
        <v/>
      </c>
    </row>
    <row r="478">
      <c r="A478" s="5"/>
      <c r="B478" s="6"/>
      <c r="C478" s="7"/>
      <c r="D478" s="7"/>
      <c r="E478" s="7"/>
      <c r="F478" s="7"/>
      <c r="G478" s="9"/>
      <c r="H478" s="9"/>
      <c r="I478" s="9"/>
      <c r="J478" s="9"/>
      <c r="K478" s="10"/>
      <c r="L478" s="10"/>
      <c r="M478" s="9"/>
      <c r="N478" s="11" t="str">
        <f>IF(OR(G478="",J478="",K478=""),"",(J478-G478)*K478*IF(L478="",1,L478)*IF(D478="Short",-1,1)-M478)</f>
        <v/>
      </c>
      <c r="O478" s="11" t="str">
        <f>IF(OR(G478="",H478="",K478=""),"",ABS(G478-H478)*K478*IF(L478="",1,L478))</f>
        <v/>
      </c>
      <c r="P478" s="12" t="str">
        <f>IF(OR(N478="",O478="",O478=0),"",N478/O478)</f>
        <v/>
      </c>
      <c r="Q478" s="13" t="str">
        <f>IF(OR(G478="",H478="",I478="",G478=H478),"",ABS(I478-G478)/ABS(G478-H478))</f>
        <v/>
      </c>
      <c r="R478" s="7"/>
      <c r="S478" s="7"/>
      <c r="T478" s="7"/>
      <c r="U478" s="14" t="str">
        <f>IF(C478="","",IF(COUNTIFS($A$2:$A$1001,A478,$C$2:$C$1001,C478,$N$2:$N$1001,N478)&gt;1,"Revisar",""))</f>
        <v/>
      </c>
    </row>
    <row r="479">
      <c r="A479" s="5"/>
      <c r="B479" s="6"/>
      <c r="C479" s="7"/>
      <c r="D479" s="7"/>
      <c r="E479" s="7"/>
      <c r="F479" s="7"/>
      <c r="G479" s="9"/>
      <c r="H479" s="9"/>
      <c r="I479" s="9"/>
      <c r="J479" s="9"/>
      <c r="K479" s="10"/>
      <c r="L479" s="10"/>
      <c r="M479" s="9"/>
      <c r="N479" s="11" t="str">
        <f>IF(OR(G479="",J479="",K479=""),"",(J479-G479)*K479*IF(L479="",1,L479)*IF(D479="Short",-1,1)-M479)</f>
        <v/>
      </c>
      <c r="O479" s="11" t="str">
        <f>IF(OR(G479="",H479="",K479=""),"",ABS(G479-H479)*K479*IF(L479="",1,L479))</f>
        <v/>
      </c>
      <c r="P479" s="12" t="str">
        <f>IF(OR(N479="",O479="",O479=0),"",N479/O479)</f>
        <v/>
      </c>
      <c r="Q479" s="13" t="str">
        <f>IF(OR(G479="",H479="",I479="",G479=H479),"",ABS(I479-G479)/ABS(G479-H479))</f>
        <v/>
      </c>
      <c r="R479" s="7"/>
      <c r="S479" s="7"/>
      <c r="T479" s="7"/>
      <c r="U479" s="14" t="str">
        <f>IF(C479="","",IF(COUNTIFS($A$2:$A$1001,A479,$C$2:$C$1001,C479,$N$2:$N$1001,N479)&gt;1,"Revisar",""))</f>
        <v/>
      </c>
    </row>
    <row r="480">
      <c r="A480" s="5"/>
      <c r="B480" s="6"/>
      <c r="C480" s="7"/>
      <c r="D480" s="7"/>
      <c r="E480" s="7"/>
      <c r="F480" s="7"/>
      <c r="G480" s="9"/>
      <c r="H480" s="9"/>
      <c r="I480" s="9"/>
      <c r="J480" s="9"/>
      <c r="K480" s="10"/>
      <c r="L480" s="10"/>
      <c r="M480" s="9"/>
      <c r="N480" s="11" t="str">
        <f>IF(OR(G480="",J480="",K480=""),"",(J480-G480)*K480*IF(L480="",1,L480)*IF(D480="Short",-1,1)-M480)</f>
        <v/>
      </c>
      <c r="O480" s="11" t="str">
        <f>IF(OR(G480="",H480="",K480=""),"",ABS(G480-H480)*K480*IF(L480="",1,L480))</f>
        <v/>
      </c>
      <c r="P480" s="12" t="str">
        <f>IF(OR(N480="",O480="",O480=0),"",N480/O480)</f>
        <v/>
      </c>
      <c r="Q480" s="13" t="str">
        <f>IF(OR(G480="",H480="",I480="",G480=H480),"",ABS(I480-G480)/ABS(G480-H480))</f>
        <v/>
      </c>
      <c r="R480" s="7"/>
      <c r="S480" s="7"/>
      <c r="T480" s="7"/>
      <c r="U480" s="14" t="str">
        <f>IF(C480="","",IF(COUNTIFS($A$2:$A$1001,A480,$C$2:$C$1001,C480,$N$2:$N$1001,N480)&gt;1,"Revisar",""))</f>
        <v/>
      </c>
    </row>
    <row r="481">
      <c r="A481" s="5"/>
      <c r="B481" s="6"/>
      <c r="C481" s="7"/>
      <c r="D481" s="7"/>
      <c r="E481" s="7"/>
      <c r="F481" s="7"/>
      <c r="G481" s="9"/>
      <c r="H481" s="9"/>
      <c r="I481" s="9"/>
      <c r="J481" s="9"/>
      <c r="K481" s="10"/>
      <c r="L481" s="10"/>
      <c r="M481" s="9"/>
      <c r="N481" s="11" t="str">
        <f>IF(OR(G481="",J481="",K481=""),"",(J481-G481)*K481*IF(L481="",1,L481)*IF(D481="Short",-1,1)-M481)</f>
        <v/>
      </c>
      <c r="O481" s="11" t="str">
        <f>IF(OR(G481="",H481="",K481=""),"",ABS(G481-H481)*K481*IF(L481="",1,L481))</f>
        <v/>
      </c>
      <c r="P481" s="12" t="str">
        <f>IF(OR(N481="",O481="",O481=0),"",N481/O481)</f>
        <v/>
      </c>
      <c r="Q481" s="13" t="str">
        <f>IF(OR(G481="",H481="",I481="",G481=H481),"",ABS(I481-G481)/ABS(G481-H481))</f>
        <v/>
      </c>
      <c r="R481" s="7"/>
      <c r="S481" s="7"/>
      <c r="T481" s="7"/>
      <c r="U481" s="14" t="str">
        <f>IF(C481="","",IF(COUNTIFS($A$2:$A$1001,A481,$C$2:$C$1001,C481,$N$2:$N$1001,N481)&gt;1,"Revisar",""))</f>
        <v/>
      </c>
    </row>
    <row r="482">
      <c r="A482" s="5"/>
      <c r="B482" s="6"/>
      <c r="C482" s="7"/>
      <c r="D482" s="7"/>
      <c r="E482" s="7"/>
      <c r="F482" s="7"/>
      <c r="G482" s="9"/>
      <c r="H482" s="9"/>
      <c r="I482" s="9"/>
      <c r="J482" s="9"/>
      <c r="K482" s="10"/>
      <c r="L482" s="10"/>
      <c r="M482" s="9"/>
      <c r="N482" s="11" t="str">
        <f>IF(OR(G482="",J482="",K482=""),"",(J482-G482)*K482*IF(L482="",1,L482)*IF(D482="Short",-1,1)-M482)</f>
        <v/>
      </c>
      <c r="O482" s="11" t="str">
        <f>IF(OR(G482="",H482="",K482=""),"",ABS(G482-H482)*K482*IF(L482="",1,L482))</f>
        <v/>
      </c>
      <c r="P482" s="12" t="str">
        <f>IF(OR(N482="",O482="",O482=0),"",N482/O482)</f>
        <v/>
      </c>
      <c r="Q482" s="13" t="str">
        <f>IF(OR(G482="",H482="",I482="",G482=H482),"",ABS(I482-G482)/ABS(G482-H482))</f>
        <v/>
      </c>
      <c r="R482" s="7"/>
      <c r="S482" s="7"/>
      <c r="T482" s="7"/>
      <c r="U482" s="14" t="str">
        <f>IF(C482="","",IF(COUNTIFS($A$2:$A$1001,A482,$C$2:$C$1001,C482,$N$2:$N$1001,N482)&gt;1,"Revisar",""))</f>
        <v/>
      </c>
    </row>
    <row r="483">
      <c r="A483" s="5"/>
      <c r="B483" s="6"/>
      <c r="C483" s="7"/>
      <c r="D483" s="7"/>
      <c r="E483" s="7"/>
      <c r="F483" s="7"/>
      <c r="G483" s="9"/>
      <c r="H483" s="9"/>
      <c r="I483" s="9"/>
      <c r="J483" s="9"/>
      <c r="K483" s="10"/>
      <c r="L483" s="10"/>
      <c r="M483" s="9"/>
      <c r="N483" s="11" t="str">
        <f>IF(OR(G483="",J483="",K483=""),"",(J483-G483)*K483*IF(L483="",1,L483)*IF(D483="Short",-1,1)-M483)</f>
        <v/>
      </c>
      <c r="O483" s="11" t="str">
        <f>IF(OR(G483="",H483="",K483=""),"",ABS(G483-H483)*K483*IF(L483="",1,L483))</f>
        <v/>
      </c>
      <c r="P483" s="12" t="str">
        <f>IF(OR(N483="",O483="",O483=0),"",N483/O483)</f>
        <v/>
      </c>
      <c r="Q483" s="13" t="str">
        <f>IF(OR(G483="",H483="",I483="",G483=H483),"",ABS(I483-G483)/ABS(G483-H483))</f>
        <v/>
      </c>
      <c r="R483" s="7"/>
      <c r="S483" s="7"/>
      <c r="T483" s="7"/>
      <c r="U483" s="14" t="str">
        <f>IF(C483="","",IF(COUNTIFS($A$2:$A$1001,A483,$C$2:$C$1001,C483,$N$2:$N$1001,N483)&gt;1,"Revisar",""))</f>
        <v/>
      </c>
    </row>
    <row r="484">
      <c r="A484" s="5"/>
      <c r="B484" s="6"/>
      <c r="C484" s="7"/>
      <c r="D484" s="7"/>
      <c r="E484" s="7"/>
      <c r="F484" s="7"/>
      <c r="G484" s="9"/>
      <c r="H484" s="9"/>
      <c r="I484" s="9"/>
      <c r="J484" s="9"/>
      <c r="K484" s="10"/>
      <c r="L484" s="10"/>
      <c r="M484" s="9"/>
      <c r="N484" s="11" t="str">
        <f>IF(OR(G484="",J484="",K484=""),"",(J484-G484)*K484*IF(L484="",1,L484)*IF(D484="Short",-1,1)-M484)</f>
        <v/>
      </c>
      <c r="O484" s="11" t="str">
        <f>IF(OR(G484="",H484="",K484=""),"",ABS(G484-H484)*K484*IF(L484="",1,L484))</f>
        <v/>
      </c>
      <c r="P484" s="12" t="str">
        <f>IF(OR(N484="",O484="",O484=0),"",N484/O484)</f>
        <v/>
      </c>
      <c r="Q484" s="13" t="str">
        <f>IF(OR(G484="",H484="",I484="",G484=H484),"",ABS(I484-G484)/ABS(G484-H484))</f>
        <v/>
      </c>
      <c r="R484" s="7"/>
      <c r="S484" s="7"/>
      <c r="T484" s="7"/>
      <c r="U484" s="14" t="str">
        <f>IF(C484="","",IF(COUNTIFS($A$2:$A$1001,A484,$C$2:$C$1001,C484,$N$2:$N$1001,N484)&gt;1,"Revisar",""))</f>
        <v/>
      </c>
    </row>
    <row r="485">
      <c r="A485" s="5"/>
      <c r="B485" s="6"/>
      <c r="C485" s="7"/>
      <c r="D485" s="7"/>
      <c r="E485" s="7"/>
      <c r="F485" s="7"/>
      <c r="G485" s="9"/>
      <c r="H485" s="9"/>
      <c r="I485" s="9"/>
      <c r="J485" s="9"/>
      <c r="K485" s="10"/>
      <c r="L485" s="10"/>
      <c r="M485" s="9"/>
      <c r="N485" s="11" t="str">
        <f>IF(OR(G485="",J485="",K485=""),"",(J485-G485)*K485*IF(L485="",1,L485)*IF(D485="Short",-1,1)-M485)</f>
        <v/>
      </c>
      <c r="O485" s="11" t="str">
        <f>IF(OR(G485="",H485="",K485=""),"",ABS(G485-H485)*K485*IF(L485="",1,L485))</f>
        <v/>
      </c>
      <c r="P485" s="12" t="str">
        <f>IF(OR(N485="",O485="",O485=0),"",N485/O485)</f>
        <v/>
      </c>
      <c r="Q485" s="13" t="str">
        <f>IF(OR(G485="",H485="",I485="",G485=H485),"",ABS(I485-G485)/ABS(G485-H485))</f>
        <v/>
      </c>
      <c r="R485" s="7"/>
      <c r="S485" s="7"/>
      <c r="T485" s="7"/>
      <c r="U485" s="14" t="str">
        <f>IF(C485="","",IF(COUNTIFS($A$2:$A$1001,A485,$C$2:$C$1001,C485,$N$2:$N$1001,N485)&gt;1,"Revisar",""))</f>
        <v/>
      </c>
    </row>
    <row r="486">
      <c r="A486" s="5"/>
      <c r="B486" s="6"/>
      <c r="C486" s="7"/>
      <c r="D486" s="7"/>
      <c r="E486" s="7"/>
      <c r="F486" s="7"/>
      <c r="G486" s="9"/>
      <c r="H486" s="9"/>
      <c r="I486" s="9"/>
      <c r="J486" s="9"/>
      <c r="K486" s="10"/>
      <c r="L486" s="10"/>
      <c r="M486" s="9"/>
      <c r="N486" s="11" t="str">
        <f>IF(OR(G486="",J486="",K486=""),"",(J486-G486)*K486*IF(L486="",1,L486)*IF(D486="Short",-1,1)-M486)</f>
        <v/>
      </c>
      <c r="O486" s="11" t="str">
        <f>IF(OR(G486="",H486="",K486=""),"",ABS(G486-H486)*K486*IF(L486="",1,L486))</f>
        <v/>
      </c>
      <c r="P486" s="12" t="str">
        <f>IF(OR(N486="",O486="",O486=0),"",N486/O486)</f>
        <v/>
      </c>
      <c r="Q486" s="13" t="str">
        <f>IF(OR(G486="",H486="",I486="",G486=H486),"",ABS(I486-G486)/ABS(G486-H486))</f>
        <v/>
      </c>
      <c r="R486" s="7"/>
      <c r="S486" s="7"/>
      <c r="T486" s="7"/>
      <c r="U486" s="14" t="str">
        <f>IF(C486="","",IF(COUNTIFS($A$2:$A$1001,A486,$C$2:$C$1001,C486,$N$2:$N$1001,N486)&gt;1,"Revisar",""))</f>
        <v/>
      </c>
    </row>
    <row r="487">
      <c r="A487" s="5"/>
      <c r="B487" s="6"/>
      <c r="C487" s="7"/>
      <c r="D487" s="7"/>
      <c r="E487" s="7"/>
      <c r="F487" s="7"/>
      <c r="G487" s="9"/>
      <c r="H487" s="9"/>
      <c r="I487" s="9"/>
      <c r="J487" s="9"/>
      <c r="K487" s="10"/>
      <c r="L487" s="10"/>
      <c r="M487" s="9"/>
      <c r="N487" s="11" t="str">
        <f>IF(OR(G487="",J487="",K487=""),"",(J487-G487)*K487*IF(L487="",1,L487)*IF(D487="Short",-1,1)-M487)</f>
        <v/>
      </c>
      <c r="O487" s="11" t="str">
        <f>IF(OR(G487="",H487="",K487=""),"",ABS(G487-H487)*K487*IF(L487="",1,L487))</f>
        <v/>
      </c>
      <c r="P487" s="12" t="str">
        <f>IF(OR(N487="",O487="",O487=0),"",N487/O487)</f>
        <v/>
      </c>
      <c r="Q487" s="13" t="str">
        <f>IF(OR(G487="",H487="",I487="",G487=H487),"",ABS(I487-G487)/ABS(G487-H487))</f>
        <v/>
      </c>
      <c r="R487" s="7"/>
      <c r="S487" s="7"/>
      <c r="T487" s="7"/>
      <c r="U487" s="14" t="str">
        <f>IF(C487="","",IF(COUNTIFS($A$2:$A$1001,A487,$C$2:$C$1001,C487,$N$2:$N$1001,N487)&gt;1,"Revisar",""))</f>
        <v/>
      </c>
    </row>
    <row r="488">
      <c r="A488" s="5"/>
      <c r="B488" s="6"/>
      <c r="C488" s="7"/>
      <c r="D488" s="7"/>
      <c r="E488" s="7"/>
      <c r="F488" s="7"/>
      <c r="G488" s="9"/>
      <c r="H488" s="9"/>
      <c r="I488" s="9"/>
      <c r="J488" s="9"/>
      <c r="K488" s="10"/>
      <c r="L488" s="10"/>
      <c r="M488" s="9"/>
      <c r="N488" s="11" t="str">
        <f>IF(OR(G488="",J488="",K488=""),"",(J488-G488)*K488*IF(L488="",1,L488)*IF(D488="Short",-1,1)-M488)</f>
        <v/>
      </c>
      <c r="O488" s="11" t="str">
        <f>IF(OR(G488="",H488="",K488=""),"",ABS(G488-H488)*K488*IF(L488="",1,L488))</f>
        <v/>
      </c>
      <c r="P488" s="12" t="str">
        <f>IF(OR(N488="",O488="",O488=0),"",N488/O488)</f>
        <v/>
      </c>
      <c r="Q488" s="13" t="str">
        <f>IF(OR(G488="",H488="",I488="",G488=H488),"",ABS(I488-G488)/ABS(G488-H488))</f>
        <v/>
      </c>
      <c r="R488" s="7"/>
      <c r="S488" s="7"/>
      <c r="T488" s="7"/>
      <c r="U488" s="14" t="str">
        <f>IF(C488="","",IF(COUNTIFS($A$2:$A$1001,A488,$C$2:$C$1001,C488,$N$2:$N$1001,N488)&gt;1,"Revisar",""))</f>
        <v/>
      </c>
    </row>
    <row r="489">
      <c r="A489" s="5"/>
      <c r="B489" s="6"/>
      <c r="C489" s="7"/>
      <c r="D489" s="7"/>
      <c r="E489" s="7"/>
      <c r="F489" s="7"/>
      <c r="G489" s="9"/>
      <c r="H489" s="9"/>
      <c r="I489" s="9"/>
      <c r="J489" s="9"/>
      <c r="K489" s="10"/>
      <c r="L489" s="10"/>
      <c r="M489" s="9"/>
      <c r="N489" s="11" t="str">
        <f>IF(OR(G489="",J489="",K489=""),"",(J489-G489)*K489*IF(L489="",1,L489)*IF(D489="Short",-1,1)-M489)</f>
        <v/>
      </c>
      <c r="O489" s="11" t="str">
        <f>IF(OR(G489="",H489="",K489=""),"",ABS(G489-H489)*K489*IF(L489="",1,L489))</f>
        <v/>
      </c>
      <c r="P489" s="12" t="str">
        <f>IF(OR(N489="",O489="",O489=0),"",N489/O489)</f>
        <v/>
      </c>
      <c r="Q489" s="13" t="str">
        <f>IF(OR(G489="",H489="",I489="",G489=H489),"",ABS(I489-G489)/ABS(G489-H489))</f>
        <v/>
      </c>
      <c r="R489" s="7"/>
      <c r="S489" s="7"/>
      <c r="T489" s="7"/>
      <c r="U489" s="14" t="str">
        <f>IF(C489="","",IF(COUNTIFS($A$2:$A$1001,A489,$C$2:$C$1001,C489,$N$2:$N$1001,N489)&gt;1,"Revisar",""))</f>
        <v/>
      </c>
    </row>
    <row r="490">
      <c r="A490" s="5"/>
      <c r="B490" s="6"/>
      <c r="C490" s="7"/>
      <c r="D490" s="7"/>
      <c r="E490" s="7"/>
      <c r="F490" s="7"/>
      <c r="G490" s="9"/>
      <c r="H490" s="9"/>
      <c r="I490" s="9"/>
      <c r="J490" s="9"/>
      <c r="K490" s="10"/>
      <c r="L490" s="10"/>
      <c r="M490" s="9"/>
      <c r="N490" s="11" t="str">
        <f>IF(OR(G490="",J490="",K490=""),"",(J490-G490)*K490*IF(L490="",1,L490)*IF(D490="Short",-1,1)-M490)</f>
        <v/>
      </c>
      <c r="O490" s="11" t="str">
        <f>IF(OR(G490="",H490="",K490=""),"",ABS(G490-H490)*K490*IF(L490="",1,L490))</f>
        <v/>
      </c>
      <c r="P490" s="12" t="str">
        <f>IF(OR(N490="",O490="",O490=0),"",N490/O490)</f>
        <v/>
      </c>
      <c r="Q490" s="13" t="str">
        <f>IF(OR(G490="",H490="",I490="",G490=H490),"",ABS(I490-G490)/ABS(G490-H490))</f>
        <v/>
      </c>
      <c r="R490" s="7"/>
      <c r="S490" s="7"/>
      <c r="T490" s="7"/>
      <c r="U490" s="14" t="str">
        <f>IF(C490="","",IF(COUNTIFS($A$2:$A$1001,A490,$C$2:$C$1001,C490,$N$2:$N$1001,N490)&gt;1,"Revisar",""))</f>
        <v/>
      </c>
    </row>
    <row r="491">
      <c r="A491" s="5"/>
      <c r="B491" s="6"/>
      <c r="C491" s="7"/>
      <c r="D491" s="7"/>
      <c r="E491" s="7"/>
      <c r="F491" s="7"/>
      <c r="G491" s="9"/>
      <c r="H491" s="9"/>
      <c r="I491" s="9"/>
      <c r="J491" s="9"/>
      <c r="K491" s="10"/>
      <c r="L491" s="10"/>
      <c r="M491" s="9"/>
      <c r="N491" s="11" t="str">
        <f>IF(OR(G491="",J491="",K491=""),"",(J491-G491)*K491*IF(L491="",1,L491)*IF(D491="Short",-1,1)-M491)</f>
        <v/>
      </c>
      <c r="O491" s="11" t="str">
        <f>IF(OR(G491="",H491="",K491=""),"",ABS(G491-H491)*K491*IF(L491="",1,L491))</f>
        <v/>
      </c>
      <c r="P491" s="12" t="str">
        <f>IF(OR(N491="",O491="",O491=0),"",N491/O491)</f>
        <v/>
      </c>
      <c r="Q491" s="13" t="str">
        <f>IF(OR(G491="",H491="",I491="",G491=H491),"",ABS(I491-G491)/ABS(G491-H491))</f>
        <v/>
      </c>
      <c r="R491" s="7"/>
      <c r="S491" s="7"/>
      <c r="T491" s="7"/>
      <c r="U491" s="14" t="str">
        <f>IF(C491="","",IF(COUNTIFS($A$2:$A$1001,A491,$C$2:$C$1001,C491,$N$2:$N$1001,N491)&gt;1,"Revisar",""))</f>
        <v/>
      </c>
    </row>
    <row r="492">
      <c r="A492" s="5"/>
      <c r="B492" s="6"/>
      <c r="C492" s="7"/>
      <c r="D492" s="7"/>
      <c r="E492" s="7"/>
      <c r="F492" s="7"/>
      <c r="G492" s="9"/>
      <c r="H492" s="9"/>
      <c r="I492" s="9"/>
      <c r="J492" s="9"/>
      <c r="K492" s="10"/>
      <c r="L492" s="10"/>
      <c r="M492" s="9"/>
      <c r="N492" s="11" t="str">
        <f>IF(OR(G492="",J492="",K492=""),"",(J492-G492)*K492*IF(L492="",1,L492)*IF(D492="Short",-1,1)-M492)</f>
        <v/>
      </c>
      <c r="O492" s="11" t="str">
        <f>IF(OR(G492="",H492="",K492=""),"",ABS(G492-H492)*K492*IF(L492="",1,L492))</f>
        <v/>
      </c>
      <c r="P492" s="12" t="str">
        <f>IF(OR(N492="",O492="",O492=0),"",N492/O492)</f>
        <v/>
      </c>
      <c r="Q492" s="13" t="str">
        <f>IF(OR(G492="",H492="",I492="",G492=H492),"",ABS(I492-G492)/ABS(G492-H492))</f>
        <v/>
      </c>
      <c r="R492" s="7"/>
      <c r="S492" s="7"/>
      <c r="T492" s="7"/>
      <c r="U492" s="14" t="str">
        <f>IF(C492="","",IF(COUNTIFS($A$2:$A$1001,A492,$C$2:$C$1001,C492,$N$2:$N$1001,N492)&gt;1,"Revisar",""))</f>
        <v/>
      </c>
    </row>
    <row r="493">
      <c r="A493" s="5"/>
      <c r="B493" s="6"/>
      <c r="C493" s="7"/>
      <c r="D493" s="7"/>
      <c r="E493" s="7"/>
      <c r="F493" s="7"/>
      <c r="G493" s="9"/>
      <c r="H493" s="9"/>
      <c r="I493" s="9"/>
      <c r="J493" s="9"/>
      <c r="K493" s="10"/>
      <c r="L493" s="10"/>
      <c r="M493" s="9"/>
      <c r="N493" s="11" t="str">
        <f>IF(OR(G493="",J493="",K493=""),"",(J493-G493)*K493*IF(L493="",1,L493)*IF(D493="Short",-1,1)-M493)</f>
        <v/>
      </c>
      <c r="O493" s="11" t="str">
        <f>IF(OR(G493="",H493="",K493=""),"",ABS(G493-H493)*K493*IF(L493="",1,L493))</f>
        <v/>
      </c>
      <c r="P493" s="12" t="str">
        <f>IF(OR(N493="",O493="",O493=0),"",N493/O493)</f>
        <v/>
      </c>
      <c r="Q493" s="13" t="str">
        <f>IF(OR(G493="",H493="",I493="",G493=H493),"",ABS(I493-G493)/ABS(G493-H493))</f>
        <v/>
      </c>
      <c r="R493" s="7"/>
      <c r="S493" s="7"/>
      <c r="T493" s="7"/>
      <c r="U493" s="14" t="str">
        <f>IF(C493="","",IF(COUNTIFS($A$2:$A$1001,A493,$C$2:$C$1001,C493,$N$2:$N$1001,N493)&gt;1,"Revisar",""))</f>
        <v/>
      </c>
    </row>
    <row r="494">
      <c r="A494" s="5"/>
      <c r="B494" s="6"/>
      <c r="C494" s="7"/>
      <c r="D494" s="7"/>
      <c r="E494" s="7"/>
      <c r="F494" s="7"/>
      <c r="G494" s="9"/>
      <c r="H494" s="9"/>
      <c r="I494" s="9"/>
      <c r="J494" s="9"/>
      <c r="K494" s="10"/>
      <c r="L494" s="10"/>
      <c r="M494" s="9"/>
      <c r="N494" s="11" t="str">
        <f>IF(OR(G494="",J494="",K494=""),"",(J494-G494)*K494*IF(L494="",1,L494)*IF(D494="Short",-1,1)-M494)</f>
        <v/>
      </c>
      <c r="O494" s="11" t="str">
        <f>IF(OR(G494="",H494="",K494=""),"",ABS(G494-H494)*K494*IF(L494="",1,L494))</f>
        <v/>
      </c>
      <c r="P494" s="12" t="str">
        <f>IF(OR(N494="",O494="",O494=0),"",N494/O494)</f>
        <v/>
      </c>
      <c r="Q494" s="13" t="str">
        <f>IF(OR(G494="",H494="",I494="",G494=H494),"",ABS(I494-G494)/ABS(G494-H494))</f>
        <v/>
      </c>
      <c r="R494" s="7"/>
      <c r="S494" s="7"/>
      <c r="T494" s="7"/>
      <c r="U494" s="14" t="str">
        <f>IF(C494="","",IF(COUNTIFS($A$2:$A$1001,A494,$C$2:$C$1001,C494,$N$2:$N$1001,N494)&gt;1,"Revisar",""))</f>
        <v/>
      </c>
    </row>
    <row r="495">
      <c r="A495" s="5"/>
      <c r="B495" s="6"/>
      <c r="C495" s="7"/>
      <c r="D495" s="7"/>
      <c r="E495" s="7"/>
      <c r="F495" s="7"/>
      <c r="G495" s="9"/>
      <c r="H495" s="9"/>
      <c r="I495" s="9"/>
      <c r="J495" s="9"/>
      <c r="K495" s="10"/>
      <c r="L495" s="10"/>
      <c r="M495" s="9"/>
      <c r="N495" s="11" t="str">
        <f>IF(OR(G495="",J495="",K495=""),"",(J495-G495)*K495*IF(L495="",1,L495)*IF(D495="Short",-1,1)-M495)</f>
        <v/>
      </c>
      <c r="O495" s="11" t="str">
        <f>IF(OR(G495="",H495="",K495=""),"",ABS(G495-H495)*K495*IF(L495="",1,L495))</f>
        <v/>
      </c>
      <c r="P495" s="12" t="str">
        <f>IF(OR(N495="",O495="",O495=0),"",N495/O495)</f>
        <v/>
      </c>
      <c r="Q495" s="13" t="str">
        <f>IF(OR(G495="",H495="",I495="",G495=H495),"",ABS(I495-G495)/ABS(G495-H495))</f>
        <v/>
      </c>
      <c r="R495" s="7"/>
      <c r="S495" s="7"/>
      <c r="T495" s="7"/>
      <c r="U495" s="14" t="str">
        <f>IF(C495="","",IF(COUNTIFS($A$2:$A$1001,A495,$C$2:$C$1001,C495,$N$2:$N$1001,N495)&gt;1,"Revisar",""))</f>
        <v/>
      </c>
    </row>
    <row r="496">
      <c r="A496" s="5"/>
      <c r="B496" s="6"/>
      <c r="C496" s="7"/>
      <c r="D496" s="7"/>
      <c r="E496" s="7"/>
      <c r="F496" s="7"/>
      <c r="G496" s="9"/>
      <c r="H496" s="9"/>
      <c r="I496" s="9"/>
      <c r="J496" s="9"/>
      <c r="K496" s="10"/>
      <c r="L496" s="10"/>
      <c r="M496" s="9"/>
      <c r="N496" s="11" t="str">
        <f>IF(OR(G496="",J496="",K496=""),"",(J496-G496)*K496*IF(L496="",1,L496)*IF(D496="Short",-1,1)-M496)</f>
        <v/>
      </c>
      <c r="O496" s="11" t="str">
        <f>IF(OR(G496="",H496="",K496=""),"",ABS(G496-H496)*K496*IF(L496="",1,L496))</f>
        <v/>
      </c>
      <c r="P496" s="12" t="str">
        <f>IF(OR(N496="",O496="",O496=0),"",N496/O496)</f>
        <v/>
      </c>
      <c r="Q496" s="13" t="str">
        <f>IF(OR(G496="",H496="",I496="",G496=H496),"",ABS(I496-G496)/ABS(G496-H496))</f>
        <v/>
      </c>
      <c r="R496" s="7"/>
      <c r="S496" s="7"/>
      <c r="T496" s="7"/>
      <c r="U496" s="14" t="str">
        <f>IF(C496="","",IF(COUNTIFS($A$2:$A$1001,A496,$C$2:$C$1001,C496,$N$2:$N$1001,N496)&gt;1,"Revisar",""))</f>
        <v/>
      </c>
    </row>
    <row r="497">
      <c r="A497" s="5"/>
      <c r="B497" s="6"/>
      <c r="C497" s="7"/>
      <c r="D497" s="7"/>
      <c r="E497" s="7"/>
      <c r="F497" s="7"/>
      <c r="G497" s="9"/>
      <c r="H497" s="9"/>
      <c r="I497" s="9"/>
      <c r="J497" s="9"/>
      <c r="K497" s="10"/>
      <c r="L497" s="10"/>
      <c r="M497" s="9"/>
      <c r="N497" s="11" t="str">
        <f>IF(OR(G497="",J497="",K497=""),"",(J497-G497)*K497*IF(L497="",1,L497)*IF(D497="Short",-1,1)-M497)</f>
        <v/>
      </c>
      <c r="O497" s="11" t="str">
        <f>IF(OR(G497="",H497="",K497=""),"",ABS(G497-H497)*K497*IF(L497="",1,L497))</f>
        <v/>
      </c>
      <c r="P497" s="12" t="str">
        <f>IF(OR(N497="",O497="",O497=0),"",N497/O497)</f>
        <v/>
      </c>
      <c r="Q497" s="13" t="str">
        <f>IF(OR(G497="",H497="",I497="",G497=H497),"",ABS(I497-G497)/ABS(G497-H497))</f>
        <v/>
      </c>
      <c r="R497" s="7"/>
      <c r="S497" s="7"/>
      <c r="T497" s="7"/>
      <c r="U497" s="14" t="str">
        <f>IF(C497="","",IF(COUNTIFS($A$2:$A$1001,A497,$C$2:$C$1001,C497,$N$2:$N$1001,N497)&gt;1,"Revisar",""))</f>
        <v/>
      </c>
    </row>
    <row r="498">
      <c r="A498" s="5"/>
      <c r="B498" s="6"/>
      <c r="C498" s="7"/>
      <c r="D498" s="7"/>
      <c r="E498" s="7"/>
      <c r="F498" s="7"/>
      <c r="G498" s="9"/>
      <c r="H498" s="9"/>
      <c r="I498" s="9"/>
      <c r="J498" s="9"/>
      <c r="K498" s="10"/>
      <c r="L498" s="10"/>
      <c r="M498" s="9"/>
      <c r="N498" s="11" t="str">
        <f>IF(OR(G498="",J498="",K498=""),"",(J498-G498)*K498*IF(L498="",1,L498)*IF(D498="Short",-1,1)-M498)</f>
        <v/>
      </c>
      <c r="O498" s="11" t="str">
        <f>IF(OR(G498="",H498="",K498=""),"",ABS(G498-H498)*K498*IF(L498="",1,L498))</f>
        <v/>
      </c>
      <c r="P498" s="12" t="str">
        <f>IF(OR(N498="",O498="",O498=0),"",N498/O498)</f>
        <v/>
      </c>
      <c r="Q498" s="13" t="str">
        <f>IF(OR(G498="",H498="",I498="",G498=H498),"",ABS(I498-G498)/ABS(G498-H498))</f>
        <v/>
      </c>
      <c r="R498" s="7"/>
      <c r="S498" s="7"/>
      <c r="T498" s="7"/>
      <c r="U498" s="14" t="str">
        <f>IF(C498="","",IF(COUNTIFS($A$2:$A$1001,A498,$C$2:$C$1001,C498,$N$2:$N$1001,N498)&gt;1,"Revisar",""))</f>
        <v/>
      </c>
    </row>
    <row r="499">
      <c r="A499" s="5"/>
      <c r="B499" s="6"/>
      <c r="C499" s="7"/>
      <c r="D499" s="7"/>
      <c r="E499" s="7"/>
      <c r="F499" s="7"/>
      <c r="G499" s="9"/>
      <c r="H499" s="9"/>
      <c r="I499" s="9"/>
      <c r="J499" s="9"/>
      <c r="K499" s="10"/>
      <c r="L499" s="10"/>
      <c r="M499" s="9"/>
      <c r="N499" s="11" t="str">
        <f>IF(OR(G499="",J499="",K499=""),"",(J499-G499)*K499*IF(L499="",1,L499)*IF(D499="Short",-1,1)-M499)</f>
        <v/>
      </c>
      <c r="O499" s="11" t="str">
        <f>IF(OR(G499="",H499="",K499=""),"",ABS(G499-H499)*K499*IF(L499="",1,L499))</f>
        <v/>
      </c>
      <c r="P499" s="12" t="str">
        <f>IF(OR(N499="",O499="",O499=0),"",N499/O499)</f>
        <v/>
      </c>
      <c r="Q499" s="13" t="str">
        <f>IF(OR(G499="",H499="",I499="",G499=H499),"",ABS(I499-G499)/ABS(G499-H499))</f>
        <v/>
      </c>
      <c r="R499" s="7"/>
      <c r="S499" s="7"/>
      <c r="T499" s="7"/>
      <c r="U499" s="14" t="str">
        <f>IF(C499="","",IF(COUNTIFS($A$2:$A$1001,A499,$C$2:$C$1001,C499,$N$2:$N$1001,N499)&gt;1,"Revisar",""))</f>
        <v/>
      </c>
    </row>
    <row r="500">
      <c r="A500" s="5"/>
      <c r="B500" s="6"/>
      <c r="C500" s="7"/>
      <c r="D500" s="7"/>
      <c r="E500" s="7"/>
      <c r="F500" s="7"/>
      <c r="G500" s="9"/>
      <c r="H500" s="9"/>
      <c r="I500" s="9"/>
      <c r="J500" s="9"/>
      <c r="K500" s="10"/>
      <c r="L500" s="10"/>
      <c r="M500" s="9"/>
      <c r="N500" s="11" t="str">
        <f>IF(OR(G500="",J500="",K500=""),"",(J500-G500)*K500*IF(L500="",1,L500)*IF(D500="Short",-1,1)-M500)</f>
        <v/>
      </c>
      <c r="O500" s="11" t="str">
        <f>IF(OR(G500="",H500="",K500=""),"",ABS(G500-H500)*K500*IF(L500="",1,L500))</f>
        <v/>
      </c>
      <c r="P500" s="12" t="str">
        <f>IF(OR(N500="",O500="",O500=0),"",N500/O500)</f>
        <v/>
      </c>
      <c r="Q500" s="13" t="str">
        <f>IF(OR(G500="",H500="",I500="",G500=H500),"",ABS(I500-G500)/ABS(G500-H500))</f>
        <v/>
      </c>
      <c r="R500" s="7"/>
      <c r="S500" s="7"/>
      <c r="T500" s="7"/>
      <c r="U500" s="14" t="str">
        <f>IF(C500="","",IF(COUNTIFS($A$2:$A$1001,A500,$C$2:$C$1001,C500,$N$2:$N$1001,N500)&gt;1,"Revisar",""))</f>
        <v/>
      </c>
    </row>
    <row r="501">
      <c r="A501" s="5"/>
      <c r="B501" s="6"/>
      <c r="C501" s="7"/>
      <c r="D501" s="7"/>
      <c r="E501" s="7"/>
      <c r="F501" s="7"/>
      <c r="G501" s="9"/>
      <c r="H501" s="9"/>
      <c r="I501" s="9"/>
      <c r="J501" s="9"/>
      <c r="K501" s="10"/>
      <c r="L501" s="10"/>
      <c r="M501" s="9"/>
      <c r="N501" s="11" t="str">
        <f>IF(OR(G501="",J501="",K501=""),"",(J501-G501)*K501*IF(L501="",1,L501)*IF(D501="Short",-1,1)-M501)</f>
        <v/>
      </c>
      <c r="O501" s="11" t="str">
        <f>IF(OR(G501="",H501="",K501=""),"",ABS(G501-H501)*K501*IF(L501="",1,L501))</f>
        <v/>
      </c>
      <c r="P501" s="12" t="str">
        <f>IF(OR(N501="",O501="",O501=0),"",N501/O501)</f>
        <v/>
      </c>
      <c r="Q501" s="13" t="str">
        <f>IF(OR(G501="",H501="",I501="",G501=H501),"",ABS(I501-G501)/ABS(G501-H501))</f>
        <v/>
      </c>
      <c r="R501" s="7"/>
      <c r="S501" s="7"/>
      <c r="T501" s="7"/>
      <c r="U501" s="14" t="str">
        <f>IF(C501="","",IF(COUNTIFS($A$2:$A$1001,A501,$C$2:$C$1001,C501,$N$2:$N$1001,N501)&gt;1,"Revisar",""))</f>
        <v/>
      </c>
    </row>
    <row r="502">
      <c r="A502" s="5"/>
      <c r="B502" s="6"/>
      <c r="C502" s="7"/>
      <c r="D502" s="7"/>
      <c r="E502" s="7"/>
      <c r="F502" s="7"/>
      <c r="G502" s="9"/>
      <c r="H502" s="9"/>
      <c r="I502" s="9"/>
      <c r="J502" s="9"/>
      <c r="K502" s="10"/>
      <c r="L502" s="10"/>
      <c r="M502" s="9"/>
      <c r="N502" s="11" t="str">
        <f>IF(OR(G502="",J502="",K502=""),"",(J502-G502)*K502*IF(L502="",1,L502)*IF(D502="Short",-1,1)-M502)</f>
        <v/>
      </c>
      <c r="O502" s="11" t="str">
        <f>IF(OR(G502="",H502="",K502=""),"",ABS(G502-H502)*K502*IF(L502="",1,L502))</f>
        <v/>
      </c>
      <c r="P502" s="12" t="str">
        <f>IF(OR(N502="",O502="",O502=0),"",N502/O502)</f>
        <v/>
      </c>
      <c r="Q502" s="13" t="str">
        <f>IF(OR(G502="",H502="",I502="",G502=H502),"",ABS(I502-G502)/ABS(G502-H502))</f>
        <v/>
      </c>
      <c r="R502" s="7"/>
      <c r="S502" s="7"/>
      <c r="T502" s="7"/>
      <c r="U502" s="14" t="str">
        <f>IF(C502="","",IF(COUNTIFS($A$2:$A$1001,A502,$C$2:$C$1001,C502,$N$2:$N$1001,N502)&gt;1,"Revisar",""))</f>
        <v/>
      </c>
    </row>
    <row r="503">
      <c r="A503" s="5"/>
      <c r="B503" s="6"/>
      <c r="C503" s="7"/>
      <c r="D503" s="7"/>
      <c r="E503" s="7"/>
      <c r="F503" s="7"/>
      <c r="G503" s="9"/>
      <c r="H503" s="9"/>
      <c r="I503" s="9"/>
      <c r="J503" s="9"/>
      <c r="K503" s="10"/>
      <c r="L503" s="10"/>
      <c r="M503" s="9"/>
      <c r="N503" s="11" t="str">
        <f>IF(OR(G503="",J503="",K503=""),"",(J503-G503)*K503*IF(L503="",1,L503)*IF(D503="Short",-1,1)-M503)</f>
        <v/>
      </c>
      <c r="O503" s="11" t="str">
        <f>IF(OR(G503="",H503="",K503=""),"",ABS(G503-H503)*K503*IF(L503="",1,L503))</f>
        <v/>
      </c>
      <c r="P503" s="12" t="str">
        <f>IF(OR(N503="",O503="",O503=0),"",N503/O503)</f>
        <v/>
      </c>
      <c r="Q503" s="13" t="str">
        <f>IF(OR(G503="",H503="",I503="",G503=H503),"",ABS(I503-G503)/ABS(G503-H503))</f>
        <v/>
      </c>
      <c r="R503" s="7"/>
      <c r="S503" s="7"/>
      <c r="T503" s="7"/>
      <c r="U503" s="14" t="str">
        <f>IF(C503="","",IF(COUNTIFS($A$2:$A$1001,A503,$C$2:$C$1001,C503,$N$2:$N$1001,N503)&gt;1,"Revisar",""))</f>
        <v/>
      </c>
    </row>
    <row r="504">
      <c r="A504" s="5"/>
      <c r="B504" s="6"/>
      <c r="C504" s="7"/>
      <c r="D504" s="7"/>
      <c r="E504" s="7"/>
      <c r="F504" s="7"/>
      <c r="G504" s="9"/>
      <c r="H504" s="9"/>
      <c r="I504" s="9"/>
      <c r="J504" s="9"/>
      <c r="K504" s="10"/>
      <c r="L504" s="10"/>
      <c r="M504" s="9"/>
      <c r="N504" s="11" t="str">
        <f>IF(OR(G504="",J504="",K504=""),"",(J504-G504)*K504*IF(L504="",1,L504)*IF(D504="Short",-1,1)-M504)</f>
        <v/>
      </c>
      <c r="O504" s="11" t="str">
        <f>IF(OR(G504="",H504="",K504=""),"",ABS(G504-H504)*K504*IF(L504="",1,L504))</f>
        <v/>
      </c>
      <c r="P504" s="12" t="str">
        <f>IF(OR(N504="",O504="",O504=0),"",N504/O504)</f>
        <v/>
      </c>
      <c r="Q504" s="13" t="str">
        <f>IF(OR(G504="",H504="",I504="",G504=H504),"",ABS(I504-G504)/ABS(G504-H504))</f>
        <v/>
      </c>
      <c r="R504" s="7"/>
      <c r="S504" s="7"/>
      <c r="T504" s="7"/>
      <c r="U504" s="14" t="str">
        <f>IF(C504="","",IF(COUNTIFS($A$2:$A$1001,A504,$C$2:$C$1001,C504,$N$2:$N$1001,N504)&gt;1,"Revisar",""))</f>
        <v/>
      </c>
    </row>
    <row r="505">
      <c r="A505" s="5"/>
      <c r="B505" s="6"/>
      <c r="C505" s="7"/>
      <c r="D505" s="7"/>
      <c r="E505" s="7"/>
      <c r="F505" s="7"/>
      <c r="G505" s="9"/>
      <c r="H505" s="9"/>
      <c r="I505" s="9"/>
      <c r="J505" s="9"/>
      <c r="K505" s="10"/>
      <c r="L505" s="10"/>
      <c r="M505" s="9"/>
      <c r="N505" s="11" t="str">
        <f>IF(OR(G505="",J505="",K505=""),"",(J505-G505)*K505*IF(L505="",1,L505)*IF(D505="Short",-1,1)-M505)</f>
        <v/>
      </c>
      <c r="O505" s="11" t="str">
        <f>IF(OR(G505="",H505="",K505=""),"",ABS(G505-H505)*K505*IF(L505="",1,L505))</f>
        <v/>
      </c>
      <c r="P505" s="12" t="str">
        <f>IF(OR(N505="",O505="",O505=0),"",N505/O505)</f>
        <v/>
      </c>
      <c r="Q505" s="13" t="str">
        <f>IF(OR(G505="",H505="",I505="",G505=H505),"",ABS(I505-G505)/ABS(G505-H505))</f>
        <v/>
      </c>
      <c r="R505" s="7"/>
      <c r="S505" s="7"/>
      <c r="T505" s="7"/>
      <c r="U505" s="14" t="str">
        <f>IF(C505="","",IF(COUNTIFS($A$2:$A$1001,A505,$C$2:$C$1001,C505,$N$2:$N$1001,N505)&gt;1,"Revisar",""))</f>
        <v/>
      </c>
    </row>
    <row r="506">
      <c r="A506" s="5"/>
      <c r="B506" s="6"/>
      <c r="C506" s="7"/>
      <c r="D506" s="7"/>
      <c r="E506" s="7"/>
      <c r="F506" s="7"/>
      <c r="G506" s="9"/>
      <c r="H506" s="9"/>
      <c r="I506" s="9"/>
      <c r="J506" s="9"/>
      <c r="K506" s="10"/>
      <c r="L506" s="10"/>
      <c r="M506" s="9"/>
      <c r="N506" s="11" t="str">
        <f>IF(OR(G506="",J506="",K506=""),"",(J506-G506)*K506*IF(L506="",1,L506)*IF(D506="Short",-1,1)-M506)</f>
        <v/>
      </c>
      <c r="O506" s="11" t="str">
        <f>IF(OR(G506="",H506="",K506=""),"",ABS(G506-H506)*K506*IF(L506="",1,L506))</f>
        <v/>
      </c>
      <c r="P506" s="12" t="str">
        <f>IF(OR(N506="",O506="",O506=0),"",N506/O506)</f>
        <v/>
      </c>
      <c r="Q506" s="13" t="str">
        <f>IF(OR(G506="",H506="",I506="",G506=H506),"",ABS(I506-G506)/ABS(G506-H506))</f>
        <v/>
      </c>
      <c r="R506" s="7"/>
      <c r="S506" s="7"/>
      <c r="T506" s="7"/>
      <c r="U506" s="14" t="str">
        <f>IF(C506="","",IF(COUNTIFS($A$2:$A$1001,A506,$C$2:$C$1001,C506,$N$2:$N$1001,N506)&gt;1,"Revisar",""))</f>
        <v/>
      </c>
    </row>
    <row r="507">
      <c r="A507" s="5"/>
      <c r="B507" s="6"/>
      <c r="C507" s="7"/>
      <c r="D507" s="7"/>
      <c r="E507" s="7"/>
      <c r="F507" s="7"/>
      <c r="G507" s="9"/>
      <c r="H507" s="9"/>
      <c r="I507" s="9"/>
      <c r="J507" s="9"/>
      <c r="K507" s="10"/>
      <c r="L507" s="10"/>
      <c r="M507" s="9"/>
      <c r="N507" s="11" t="str">
        <f>IF(OR(G507="",J507="",K507=""),"",(J507-G507)*K507*IF(L507="",1,L507)*IF(D507="Short",-1,1)-M507)</f>
        <v/>
      </c>
      <c r="O507" s="11" t="str">
        <f>IF(OR(G507="",H507="",K507=""),"",ABS(G507-H507)*K507*IF(L507="",1,L507))</f>
        <v/>
      </c>
      <c r="P507" s="12" t="str">
        <f>IF(OR(N507="",O507="",O507=0),"",N507/O507)</f>
        <v/>
      </c>
      <c r="Q507" s="13" t="str">
        <f>IF(OR(G507="",H507="",I507="",G507=H507),"",ABS(I507-G507)/ABS(G507-H507))</f>
        <v/>
      </c>
      <c r="R507" s="7"/>
      <c r="S507" s="7"/>
      <c r="T507" s="7"/>
      <c r="U507" s="14" t="str">
        <f>IF(C507="","",IF(COUNTIFS($A$2:$A$1001,A507,$C$2:$C$1001,C507,$N$2:$N$1001,N507)&gt;1,"Revisar",""))</f>
        <v/>
      </c>
    </row>
    <row r="508">
      <c r="A508" s="5"/>
      <c r="B508" s="6"/>
      <c r="C508" s="7"/>
      <c r="D508" s="7"/>
      <c r="E508" s="7"/>
      <c r="F508" s="7"/>
      <c r="G508" s="9"/>
      <c r="H508" s="9"/>
      <c r="I508" s="9"/>
      <c r="J508" s="9"/>
      <c r="K508" s="10"/>
      <c r="L508" s="10"/>
      <c r="M508" s="9"/>
      <c r="N508" s="11" t="str">
        <f>IF(OR(G508="",J508="",K508=""),"",(J508-G508)*K508*IF(L508="",1,L508)*IF(D508="Short",-1,1)-M508)</f>
        <v/>
      </c>
      <c r="O508" s="11" t="str">
        <f>IF(OR(G508="",H508="",K508=""),"",ABS(G508-H508)*K508*IF(L508="",1,L508))</f>
        <v/>
      </c>
      <c r="P508" s="12" t="str">
        <f>IF(OR(N508="",O508="",O508=0),"",N508/O508)</f>
        <v/>
      </c>
      <c r="Q508" s="13" t="str">
        <f>IF(OR(G508="",H508="",I508="",G508=H508),"",ABS(I508-G508)/ABS(G508-H508))</f>
        <v/>
      </c>
      <c r="R508" s="7"/>
      <c r="S508" s="7"/>
      <c r="T508" s="7"/>
      <c r="U508" s="14" t="str">
        <f>IF(C508="","",IF(COUNTIFS($A$2:$A$1001,A508,$C$2:$C$1001,C508,$N$2:$N$1001,N508)&gt;1,"Revisar",""))</f>
        <v/>
      </c>
    </row>
    <row r="509">
      <c r="A509" s="5"/>
      <c r="B509" s="6"/>
      <c r="C509" s="7"/>
      <c r="D509" s="7"/>
      <c r="E509" s="7"/>
      <c r="F509" s="7"/>
      <c r="G509" s="9"/>
      <c r="H509" s="9"/>
      <c r="I509" s="9"/>
      <c r="J509" s="9"/>
      <c r="K509" s="10"/>
      <c r="L509" s="10"/>
      <c r="M509" s="9"/>
      <c r="N509" s="11" t="str">
        <f>IF(OR(G509="",J509="",K509=""),"",(J509-G509)*K509*IF(L509="",1,L509)*IF(D509="Short",-1,1)-M509)</f>
        <v/>
      </c>
      <c r="O509" s="11" t="str">
        <f>IF(OR(G509="",H509="",K509=""),"",ABS(G509-H509)*K509*IF(L509="",1,L509))</f>
        <v/>
      </c>
      <c r="P509" s="12" t="str">
        <f>IF(OR(N509="",O509="",O509=0),"",N509/O509)</f>
        <v/>
      </c>
      <c r="Q509" s="13" t="str">
        <f>IF(OR(G509="",H509="",I509="",G509=H509),"",ABS(I509-G509)/ABS(G509-H509))</f>
        <v/>
      </c>
      <c r="R509" s="7"/>
      <c r="S509" s="7"/>
      <c r="T509" s="7"/>
      <c r="U509" s="14" t="str">
        <f>IF(C509="","",IF(COUNTIFS($A$2:$A$1001,A509,$C$2:$C$1001,C509,$N$2:$N$1001,N509)&gt;1,"Revisar",""))</f>
        <v/>
      </c>
    </row>
    <row r="510">
      <c r="A510" s="5"/>
      <c r="B510" s="6"/>
      <c r="C510" s="7"/>
      <c r="D510" s="7"/>
      <c r="E510" s="7"/>
      <c r="F510" s="7"/>
      <c r="G510" s="9"/>
      <c r="H510" s="9"/>
      <c r="I510" s="9"/>
      <c r="J510" s="9"/>
      <c r="K510" s="10"/>
      <c r="L510" s="10"/>
      <c r="M510" s="9"/>
      <c r="N510" s="11" t="str">
        <f>IF(OR(G510="",J510="",K510=""),"",(J510-G510)*K510*IF(L510="",1,L510)*IF(D510="Short",-1,1)-M510)</f>
        <v/>
      </c>
      <c r="O510" s="11" t="str">
        <f>IF(OR(G510="",H510="",K510=""),"",ABS(G510-H510)*K510*IF(L510="",1,L510))</f>
        <v/>
      </c>
      <c r="P510" s="12" t="str">
        <f>IF(OR(N510="",O510="",O510=0),"",N510/O510)</f>
        <v/>
      </c>
      <c r="Q510" s="13" t="str">
        <f>IF(OR(G510="",H510="",I510="",G510=H510),"",ABS(I510-G510)/ABS(G510-H510))</f>
        <v/>
      </c>
      <c r="R510" s="7"/>
      <c r="S510" s="7"/>
      <c r="T510" s="7"/>
      <c r="U510" s="14" t="str">
        <f>IF(C510="","",IF(COUNTIFS($A$2:$A$1001,A510,$C$2:$C$1001,C510,$N$2:$N$1001,N510)&gt;1,"Revisar",""))</f>
        <v/>
      </c>
    </row>
    <row r="511">
      <c r="A511" s="5"/>
      <c r="B511" s="6"/>
      <c r="C511" s="7"/>
      <c r="D511" s="7"/>
      <c r="E511" s="7"/>
      <c r="F511" s="7"/>
      <c r="G511" s="9"/>
      <c r="H511" s="9"/>
      <c r="I511" s="9"/>
      <c r="J511" s="9"/>
      <c r="K511" s="10"/>
      <c r="L511" s="10"/>
      <c r="M511" s="9"/>
      <c r="N511" s="11" t="str">
        <f>IF(OR(G511="",J511="",K511=""),"",(J511-G511)*K511*IF(L511="",1,L511)*IF(D511="Short",-1,1)-M511)</f>
        <v/>
      </c>
      <c r="O511" s="11" t="str">
        <f>IF(OR(G511="",H511="",K511=""),"",ABS(G511-H511)*K511*IF(L511="",1,L511))</f>
        <v/>
      </c>
      <c r="P511" s="12" t="str">
        <f>IF(OR(N511="",O511="",O511=0),"",N511/O511)</f>
        <v/>
      </c>
      <c r="Q511" s="13" t="str">
        <f>IF(OR(G511="",H511="",I511="",G511=H511),"",ABS(I511-G511)/ABS(G511-H511))</f>
        <v/>
      </c>
      <c r="R511" s="7"/>
      <c r="S511" s="7"/>
      <c r="T511" s="7"/>
      <c r="U511" s="14" t="str">
        <f>IF(C511="","",IF(COUNTIFS($A$2:$A$1001,A511,$C$2:$C$1001,C511,$N$2:$N$1001,N511)&gt;1,"Revisar",""))</f>
        <v/>
      </c>
    </row>
    <row r="512">
      <c r="A512" s="5"/>
      <c r="B512" s="6"/>
      <c r="C512" s="7"/>
      <c r="D512" s="7"/>
      <c r="E512" s="7"/>
      <c r="F512" s="7"/>
      <c r="G512" s="9"/>
      <c r="H512" s="9"/>
      <c r="I512" s="9"/>
      <c r="J512" s="9"/>
      <c r="K512" s="10"/>
      <c r="L512" s="10"/>
      <c r="M512" s="9"/>
      <c r="N512" s="11" t="str">
        <f>IF(OR(G512="",J512="",K512=""),"",(J512-G512)*K512*IF(L512="",1,L512)*IF(D512="Short",-1,1)-M512)</f>
        <v/>
      </c>
      <c r="O512" s="11" t="str">
        <f>IF(OR(G512="",H512="",K512=""),"",ABS(G512-H512)*K512*IF(L512="",1,L512))</f>
        <v/>
      </c>
      <c r="P512" s="12" t="str">
        <f>IF(OR(N512="",O512="",O512=0),"",N512/O512)</f>
        <v/>
      </c>
      <c r="Q512" s="13" t="str">
        <f>IF(OR(G512="",H512="",I512="",G512=H512),"",ABS(I512-G512)/ABS(G512-H512))</f>
        <v/>
      </c>
      <c r="R512" s="7"/>
      <c r="S512" s="7"/>
      <c r="T512" s="7"/>
      <c r="U512" s="14" t="str">
        <f>IF(C512="","",IF(COUNTIFS($A$2:$A$1001,A512,$C$2:$C$1001,C512,$N$2:$N$1001,N512)&gt;1,"Revisar",""))</f>
        <v/>
      </c>
    </row>
    <row r="513">
      <c r="A513" s="5"/>
      <c r="B513" s="6"/>
      <c r="C513" s="7"/>
      <c r="D513" s="7"/>
      <c r="E513" s="7"/>
      <c r="F513" s="7"/>
      <c r="G513" s="9"/>
      <c r="H513" s="9"/>
      <c r="I513" s="9"/>
      <c r="J513" s="9"/>
      <c r="K513" s="10"/>
      <c r="L513" s="10"/>
      <c r="M513" s="9"/>
      <c r="N513" s="11" t="str">
        <f>IF(OR(G513="",J513="",K513=""),"",(J513-G513)*K513*IF(L513="",1,L513)*IF(D513="Short",-1,1)-M513)</f>
        <v/>
      </c>
      <c r="O513" s="11" t="str">
        <f>IF(OR(G513="",H513="",K513=""),"",ABS(G513-H513)*K513*IF(L513="",1,L513))</f>
        <v/>
      </c>
      <c r="P513" s="12" t="str">
        <f>IF(OR(N513="",O513="",O513=0),"",N513/O513)</f>
        <v/>
      </c>
      <c r="Q513" s="13" t="str">
        <f>IF(OR(G513="",H513="",I513="",G513=H513),"",ABS(I513-G513)/ABS(G513-H513))</f>
        <v/>
      </c>
      <c r="R513" s="7"/>
      <c r="S513" s="7"/>
      <c r="T513" s="7"/>
      <c r="U513" s="14" t="str">
        <f>IF(C513="","",IF(COUNTIFS($A$2:$A$1001,A513,$C$2:$C$1001,C513,$N$2:$N$1001,N513)&gt;1,"Revisar",""))</f>
        <v/>
      </c>
    </row>
    <row r="514">
      <c r="A514" s="5"/>
      <c r="B514" s="6"/>
      <c r="C514" s="7"/>
      <c r="D514" s="7"/>
      <c r="E514" s="7"/>
      <c r="F514" s="7"/>
      <c r="G514" s="9"/>
      <c r="H514" s="9"/>
      <c r="I514" s="9"/>
      <c r="J514" s="9"/>
      <c r="K514" s="10"/>
      <c r="L514" s="10"/>
      <c r="M514" s="9"/>
      <c r="N514" s="11" t="str">
        <f>IF(OR(G514="",J514="",K514=""),"",(J514-G514)*K514*IF(L514="",1,L514)*IF(D514="Short",-1,1)-M514)</f>
        <v/>
      </c>
      <c r="O514" s="11" t="str">
        <f>IF(OR(G514="",H514="",K514=""),"",ABS(G514-H514)*K514*IF(L514="",1,L514))</f>
        <v/>
      </c>
      <c r="P514" s="12" t="str">
        <f>IF(OR(N514="",O514="",O514=0),"",N514/O514)</f>
        <v/>
      </c>
      <c r="Q514" s="13" t="str">
        <f>IF(OR(G514="",H514="",I514="",G514=H514),"",ABS(I514-G514)/ABS(G514-H514))</f>
        <v/>
      </c>
      <c r="R514" s="7"/>
      <c r="S514" s="7"/>
      <c r="T514" s="7"/>
      <c r="U514" s="14" t="str">
        <f>IF(C514="","",IF(COUNTIFS($A$2:$A$1001,A514,$C$2:$C$1001,C514,$N$2:$N$1001,N514)&gt;1,"Revisar",""))</f>
        <v/>
      </c>
    </row>
    <row r="515">
      <c r="A515" s="5"/>
      <c r="B515" s="6"/>
      <c r="C515" s="7"/>
      <c r="D515" s="7"/>
      <c r="E515" s="7"/>
      <c r="F515" s="7"/>
      <c r="G515" s="9"/>
      <c r="H515" s="9"/>
      <c r="I515" s="9"/>
      <c r="J515" s="9"/>
      <c r="K515" s="10"/>
      <c r="L515" s="10"/>
      <c r="M515" s="9"/>
      <c r="N515" s="11" t="str">
        <f>IF(OR(G515="",J515="",K515=""),"",(J515-G515)*K515*IF(L515="",1,L515)*IF(D515="Short",-1,1)-M515)</f>
        <v/>
      </c>
      <c r="O515" s="11" t="str">
        <f>IF(OR(G515="",H515="",K515=""),"",ABS(G515-H515)*K515*IF(L515="",1,L515))</f>
        <v/>
      </c>
      <c r="P515" s="12" t="str">
        <f>IF(OR(N515="",O515="",O515=0),"",N515/O515)</f>
        <v/>
      </c>
      <c r="Q515" s="13" t="str">
        <f>IF(OR(G515="",H515="",I515="",G515=H515),"",ABS(I515-G515)/ABS(G515-H515))</f>
        <v/>
      </c>
      <c r="R515" s="7"/>
      <c r="S515" s="7"/>
      <c r="T515" s="7"/>
      <c r="U515" s="14" t="str">
        <f>IF(C515="","",IF(COUNTIFS($A$2:$A$1001,A515,$C$2:$C$1001,C515,$N$2:$N$1001,N515)&gt;1,"Revisar",""))</f>
        <v/>
      </c>
    </row>
    <row r="516">
      <c r="A516" s="5"/>
      <c r="B516" s="6"/>
      <c r="C516" s="7"/>
      <c r="D516" s="7"/>
      <c r="E516" s="7"/>
      <c r="F516" s="7"/>
      <c r="G516" s="9"/>
      <c r="H516" s="9"/>
      <c r="I516" s="9"/>
      <c r="J516" s="9"/>
      <c r="K516" s="10"/>
      <c r="L516" s="10"/>
      <c r="M516" s="9"/>
      <c r="N516" s="11" t="str">
        <f>IF(OR(G516="",J516="",K516=""),"",(J516-G516)*K516*IF(L516="",1,L516)*IF(D516="Short",-1,1)-M516)</f>
        <v/>
      </c>
      <c r="O516" s="11" t="str">
        <f>IF(OR(G516="",H516="",K516=""),"",ABS(G516-H516)*K516*IF(L516="",1,L516))</f>
        <v/>
      </c>
      <c r="P516" s="12" t="str">
        <f>IF(OR(N516="",O516="",O516=0),"",N516/O516)</f>
        <v/>
      </c>
      <c r="Q516" s="13" t="str">
        <f>IF(OR(G516="",H516="",I516="",G516=H516),"",ABS(I516-G516)/ABS(G516-H516))</f>
        <v/>
      </c>
      <c r="R516" s="7"/>
      <c r="S516" s="7"/>
      <c r="T516" s="7"/>
      <c r="U516" s="14" t="str">
        <f>IF(C516="","",IF(COUNTIFS($A$2:$A$1001,A516,$C$2:$C$1001,C516,$N$2:$N$1001,N516)&gt;1,"Revisar",""))</f>
        <v/>
      </c>
    </row>
    <row r="517">
      <c r="A517" s="5"/>
      <c r="B517" s="6"/>
      <c r="C517" s="7"/>
      <c r="D517" s="7"/>
      <c r="E517" s="7"/>
      <c r="F517" s="7"/>
      <c r="G517" s="9"/>
      <c r="H517" s="9"/>
      <c r="I517" s="9"/>
      <c r="J517" s="9"/>
      <c r="K517" s="10"/>
      <c r="L517" s="10"/>
      <c r="M517" s="9"/>
      <c r="N517" s="11" t="str">
        <f>IF(OR(G517="",J517="",K517=""),"",(J517-G517)*K517*IF(L517="",1,L517)*IF(D517="Short",-1,1)-M517)</f>
        <v/>
      </c>
      <c r="O517" s="11" t="str">
        <f>IF(OR(G517="",H517="",K517=""),"",ABS(G517-H517)*K517*IF(L517="",1,L517))</f>
        <v/>
      </c>
      <c r="P517" s="12" t="str">
        <f>IF(OR(N517="",O517="",O517=0),"",N517/O517)</f>
        <v/>
      </c>
      <c r="Q517" s="13" t="str">
        <f>IF(OR(G517="",H517="",I517="",G517=H517),"",ABS(I517-G517)/ABS(G517-H517))</f>
        <v/>
      </c>
      <c r="R517" s="7"/>
      <c r="S517" s="7"/>
      <c r="T517" s="7"/>
      <c r="U517" s="14" t="str">
        <f>IF(C517="","",IF(COUNTIFS($A$2:$A$1001,A517,$C$2:$C$1001,C517,$N$2:$N$1001,N517)&gt;1,"Revisar",""))</f>
        <v/>
      </c>
    </row>
    <row r="518">
      <c r="A518" s="5"/>
      <c r="B518" s="6"/>
      <c r="C518" s="7"/>
      <c r="D518" s="7"/>
      <c r="E518" s="7"/>
      <c r="F518" s="7"/>
      <c r="G518" s="9"/>
      <c r="H518" s="9"/>
      <c r="I518" s="9"/>
      <c r="J518" s="9"/>
      <c r="K518" s="10"/>
      <c r="L518" s="10"/>
      <c r="M518" s="9"/>
      <c r="N518" s="11" t="str">
        <f>IF(OR(G518="",J518="",K518=""),"",(J518-G518)*K518*IF(L518="",1,L518)*IF(D518="Short",-1,1)-M518)</f>
        <v/>
      </c>
      <c r="O518" s="11" t="str">
        <f>IF(OR(G518="",H518="",K518=""),"",ABS(G518-H518)*K518*IF(L518="",1,L518))</f>
        <v/>
      </c>
      <c r="P518" s="12" t="str">
        <f>IF(OR(N518="",O518="",O518=0),"",N518/O518)</f>
        <v/>
      </c>
      <c r="Q518" s="13" t="str">
        <f>IF(OR(G518="",H518="",I518="",G518=H518),"",ABS(I518-G518)/ABS(G518-H518))</f>
        <v/>
      </c>
      <c r="R518" s="7"/>
      <c r="S518" s="7"/>
      <c r="T518" s="7"/>
      <c r="U518" s="14" t="str">
        <f>IF(C518="","",IF(COUNTIFS($A$2:$A$1001,A518,$C$2:$C$1001,C518,$N$2:$N$1001,N518)&gt;1,"Revisar",""))</f>
        <v/>
      </c>
    </row>
    <row r="519">
      <c r="A519" s="5"/>
      <c r="B519" s="6"/>
      <c r="C519" s="7"/>
      <c r="D519" s="7"/>
      <c r="E519" s="7"/>
      <c r="F519" s="7"/>
      <c r="G519" s="9"/>
      <c r="H519" s="9"/>
      <c r="I519" s="9"/>
      <c r="J519" s="9"/>
      <c r="K519" s="10"/>
      <c r="L519" s="10"/>
      <c r="M519" s="9"/>
      <c r="N519" s="11" t="str">
        <f>IF(OR(G519="",J519="",K519=""),"",(J519-G519)*K519*IF(L519="",1,L519)*IF(D519="Short",-1,1)-M519)</f>
        <v/>
      </c>
      <c r="O519" s="11" t="str">
        <f>IF(OR(G519="",H519="",K519=""),"",ABS(G519-H519)*K519*IF(L519="",1,L519))</f>
        <v/>
      </c>
      <c r="P519" s="12" t="str">
        <f>IF(OR(N519="",O519="",O519=0),"",N519/O519)</f>
        <v/>
      </c>
      <c r="Q519" s="13" t="str">
        <f>IF(OR(G519="",H519="",I519="",G519=H519),"",ABS(I519-G519)/ABS(G519-H519))</f>
        <v/>
      </c>
      <c r="R519" s="7"/>
      <c r="S519" s="7"/>
      <c r="T519" s="7"/>
      <c r="U519" s="14" t="str">
        <f>IF(C519="","",IF(COUNTIFS($A$2:$A$1001,A519,$C$2:$C$1001,C519,$N$2:$N$1001,N519)&gt;1,"Revisar",""))</f>
        <v/>
      </c>
    </row>
    <row r="520">
      <c r="A520" s="5"/>
      <c r="B520" s="6"/>
      <c r="C520" s="7"/>
      <c r="D520" s="7"/>
      <c r="E520" s="7"/>
      <c r="F520" s="7"/>
      <c r="G520" s="9"/>
      <c r="H520" s="9"/>
      <c r="I520" s="9"/>
      <c r="J520" s="9"/>
      <c r="K520" s="10"/>
      <c r="L520" s="10"/>
      <c r="M520" s="9"/>
      <c r="N520" s="11" t="str">
        <f>IF(OR(G520="",J520="",K520=""),"",(J520-G520)*K520*IF(L520="",1,L520)*IF(D520="Short",-1,1)-M520)</f>
        <v/>
      </c>
      <c r="O520" s="11" t="str">
        <f>IF(OR(G520="",H520="",K520=""),"",ABS(G520-H520)*K520*IF(L520="",1,L520))</f>
        <v/>
      </c>
      <c r="P520" s="12" t="str">
        <f>IF(OR(N520="",O520="",O520=0),"",N520/O520)</f>
        <v/>
      </c>
      <c r="Q520" s="13" t="str">
        <f>IF(OR(G520="",H520="",I520="",G520=H520),"",ABS(I520-G520)/ABS(G520-H520))</f>
        <v/>
      </c>
      <c r="R520" s="7"/>
      <c r="S520" s="7"/>
      <c r="T520" s="7"/>
      <c r="U520" s="14" t="str">
        <f>IF(C520="","",IF(COUNTIFS($A$2:$A$1001,A520,$C$2:$C$1001,C520,$N$2:$N$1001,N520)&gt;1,"Revisar",""))</f>
        <v/>
      </c>
    </row>
    <row r="521">
      <c r="A521" s="5"/>
      <c r="B521" s="6"/>
      <c r="C521" s="7"/>
      <c r="D521" s="7"/>
      <c r="E521" s="7"/>
      <c r="F521" s="7"/>
      <c r="G521" s="9"/>
      <c r="H521" s="9"/>
      <c r="I521" s="9"/>
      <c r="J521" s="9"/>
      <c r="K521" s="10"/>
      <c r="L521" s="10"/>
      <c r="M521" s="9"/>
      <c r="N521" s="11" t="str">
        <f>IF(OR(G521="",J521="",K521=""),"",(J521-G521)*K521*IF(L521="",1,L521)*IF(D521="Short",-1,1)-M521)</f>
        <v/>
      </c>
      <c r="O521" s="11" t="str">
        <f>IF(OR(G521="",H521="",K521=""),"",ABS(G521-H521)*K521*IF(L521="",1,L521))</f>
        <v/>
      </c>
      <c r="P521" s="12" t="str">
        <f>IF(OR(N521="",O521="",O521=0),"",N521/O521)</f>
        <v/>
      </c>
      <c r="Q521" s="13" t="str">
        <f>IF(OR(G521="",H521="",I521="",G521=H521),"",ABS(I521-G521)/ABS(G521-H521))</f>
        <v/>
      </c>
      <c r="R521" s="7"/>
      <c r="S521" s="7"/>
      <c r="T521" s="7"/>
      <c r="U521" s="14" t="str">
        <f>IF(C521="","",IF(COUNTIFS($A$2:$A$1001,A521,$C$2:$C$1001,C521,$N$2:$N$1001,N521)&gt;1,"Revisar",""))</f>
        <v/>
      </c>
    </row>
    <row r="522">
      <c r="A522" s="5"/>
      <c r="B522" s="6"/>
      <c r="C522" s="7"/>
      <c r="D522" s="7"/>
      <c r="E522" s="7"/>
      <c r="F522" s="7"/>
      <c r="G522" s="9"/>
      <c r="H522" s="9"/>
      <c r="I522" s="9"/>
      <c r="J522" s="9"/>
      <c r="K522" s="10"/>
      <c r="L522" s="10"/>
      <c r="M522" s="9"/>
      <c r="N522" s="11" t="str">
        <f>IF(OR(G522="",J522="",K522=""),"",(J522-G522)*K522*IF(L522="",1,L522)*IF(D522="Short",-1,1)-M522)</f>
        <v/>
      </c>
      <c r="O522" s="11" t="str">
        <f>IF(OR(G522="",H522="",K522=""),"",ABS(G522-H522)*K522*IF(L522="",1,L522))</f>
        <v/>
      </c>
      <c r="P522" s="12" t="str">
        <f>IF(OR(N522="",O522="",O522=0),"",N522/O522)</f>
        <v/>
      </c>
      <c r="Q522" s="13" t="str">
        <f>IF(OR(G522="",H522="",I522="",G522=H522),"",ABS(I522-G522)/ABS(G522-H522))</f>
        <v/>
      </c>
      <c r="R522" s="7"/>
      <c r="S522" s="7"/>
      <c r="T522" s="7"/>
      <c r="U522" s="14" t="str">
        <f>IF(C522="","",IF(COUNTIFS($A$2:$A$1001,A522,$C$2:$C$1001,C522,$N$2:$N$1001,N522)&gt;1,"Revisar",""))</f>
        <v/>
      </c>
    </row>
    <row r="523">
      <c r="A523" s="5"/>
      <c r="B523" s="6"/>
      <c r="C523" s="7"/>
      <c r="D523" s="7"/>
      <c r="E523" s="7"/>
      <c r="F523" s="7"/>
      <c r="G523" s="9"/>
      <c r="H523" s="9"/>
      <c r="I523" s="9"/>
      <c r="J523" s="9"/>
      <c r="K523" s="10"/>
      <c r="L523" s="10"/>
      <c r="M523" s="9"/>
      <c r="N523" s="11" t="str">
        <f>IF(OR(G523="",J523="",K523=""),"",(J523-G523)*K523*IF(L523="",1,L523)*IF(D523="Short",-1,1)-M523)</f>
        <v/>
      </c>
      <c r="O523" s="11" t="str">
        <f>IF(OR(G523="",H523="",K523=""),"",ABS(G523-H523)*K523*IF(L523="",1,L523))</f>
        <v/>
      </c>
      <c r="P523" s="12" t="str">
        <f>IF(OR(N523="",O523="",O523=0),"",N523/O523)</f>
        <v/>
      </c>
      <c r="Q523" s="13" t="str">
        <f>IF(OR(G523="",H523="",I523="",G523=H523),"",ABS(I523-G523)/ABS(G523-H523))</f>
        <v/>
      </c>
      <c r="R523" s="7"/>
      <c r="S523" s="7"/>
      <c r="T523" s="7"/>
      <c r="U523" s="14" t="str">
        <f>IF(C523="","",IF(COUNTIFS($A$2:$A$1001,A523,$C$2:$C$1001,C523,$N$2:$N$1001,N523)&gt;1,"Revisar",""))</f>
        <v/>
      </c>
    </row>
    <row r="524">
      <c r="A524" s="5"/>
      <c r="B524" s="6"/>
      <c r="C524" s="7"/>
      <c r="D524" s="7"/>
      <c r="E524" s="7"/>
      <c r="F524" s="7"/>
      <c r="G524" s="9"/>
      <c r="H524" s="9"/>
      <c r="I524" s="9"/>
      <c r="J524" s="9"/>
      <c r="K524" s="10"/>
      <c r="L524" s="10"/>
      <c r="M524" s="9"/>
      <c r="N524" s="11" t="str">
        <f>IF(OR(G524="",J524="",K524=""),"",(J524-G524)*K524*IF(L524="",1,L524)*IF(D524="Short",-1,1)-M524)</f>
        <v/>
      </c>
      <c r="O524" s="11" t="str">
        <f>IF(OR(G524="",H524="",K524=""),"",ABS(G524-H524)*K524*IF(L524="",1,L524))</f>
        <v/>
      </c>
      <c r="P524" s="12" t="str">
        <f>IF(OR(N524="",O524="",O524=0),"",N524/O524)</f>
        <v/>
      </c>
      <c r="Q524" s="13" t="str">
        <f>IF(OR(G524="",H524="",I524="",G524=H524),"",ABS(I524-G524)/ABS(G524-H524))</f>
        <v/>
      </c>
      <c r="R524" s="7"/>
      <c r="S524" s="7"/>
      <c r="T524" s="7"/>
      <c r="U524" s="14" t="str">
        <f>IF(C524="","",IF(COUNTIFS($A$2:$A$1001,A524,$C$2:$C$1001,C524,$N$2:$N$1001,N524)&gt;1,"Revisar",""))</f>
        <v/>
      </c>
    </row>
    <row r="525">
      <c r="A525" s="5"/>
      <c r="B525" s="6"/>
      <c r="C525" s="7"/>
      <c r="D525" s="7"/>
      <c r="E525" s="7"/>
      <c r="F525" s="7"/>
      <c r="G525" s="9"/>
      <c r="H525" s="9"/>
      <c r="I525" s="9"/>
      <c r="J525" s="9"/>
      <c r="K525" s="10"/>
      <c r="L525" s="10"/>
      <c r="M525" s="9"/>
      <c r="N525" s="11" t="str">
        <f>IF(OR(G525="",J525="",K525=""),"",(J525-G525)*K525*IF(L525="",1,L525)*IF(D525="Short",-1,1)-M525)</f>
        <v/>
      </c>
      <c r="O525" s="11" t="str">
        <f>IF(OR(G525="",H525="",K525=""),"",ABS(G525-H525)*K525*IF(L525="",1,L525))</f>
        <v/>
      </c>
      <c r="P525" s="12" t="str">
        <f>IF(OR(N525="",O525="",O525=0),"",N525/O525)</f>
        <v/>
      </c>
      <c r="Q525" s="13" t="str">
        <f>IF(OR(G525="",H525="",I525="",G525=H525),"",ABS(I525-G525)/ABS(G525-H525))</f>
        <v/>
      </c>
      <c r="R525" s="7"/>
      <c r="S525" s="7"/>
      <c r="T525" s="7"/>
      <c r="U525" s="14" t="str">
        <f>IF(C525="","",IF(COUNTIFS($A$2:$A$1001,A525,$C$2:$C$1001,C525,$N$2:$N$1001,N525)&gt;1,"Revisar",""))</f>
        <v/>
      </c>
    </row>
    <row r="526">
      <c r="A526" s="5"/>
      <c r="B526" s="6"/>
      <c r="C526" s="7"/>
      <c r="D526" s="7"/>
      <c r="E526" s="7"/>
      <c r="F526" s="7"/>
      <c r="G526" s="9"/>
      <c r="H526" s="9"/>
      <c r="I526" s="9"/>
      <c r="J526" s="9"/>
      <c r="K526" s="10"/>
      <c r="L526" s="10"/>
      <c r="M526" s="9"/>
      <c r="N526" s="11" t="str">
        <f>IF(OR(G526="",J526="",K526=""),"",(J526-G526)*K526*IF(L526="",1,L526)*IF(D526="Short",-1,1)-M526)</f>
        <v/>
      </c>
      <c r="O526" s="11" t="str">
        <f>IF(OR(G526="",H526="",K526=""),"",ABS(G526-H526)*K526*IF(L526="",1,L526))</f>
        <v/>
      </c>
      <c r="P526" s="12" t="str">
        <f>IF(OR(N526="",O526="",O526=0),"",N526/O526)</f>
        <v/>
      </c>
      <c r="Q526" s="13" t="str">
        <f>IF(OR(G526="",H526="",I526="",G526=H526),"",ABS(I526-G526)/ABS(G526-H526))</f>
        <v/>
      </c>
      <c r="R526" s="7"/>
      <c r="S526" s="7"/>
      <c r="T526" s="7"/>
      <c r="U526" s="14" t="str">
        <f>IF(C526="","",IF(COUNTIFS($A$2:$A$1001,A526,$C$2:$C$1001,C526,$N$2:$N$1001,N526)&gt;1,"Revisar",""))</f>
        <v/>
      </c>
    </row>
    <row r="527">
      <c r="A527" s="5"/>
      <c r="B527" s="6"/>
      <c r="C527" s="7"/>
      <c r="D527" s="7"/>
      <c r="E527" s="7"/>
      <c r="F527" s="7"/>
      <c r="G527" s="9"/>
      <c r="H527" s="9"/>
      <c r="I527" s="9"/>
      <c r="J527" s="9"/>
      <c r="K527" s="10"/>
      <c r="L527" s="10"/>
      <c r="M527" s="9"/>
      <c r="N527" s="11" t="str">
        <f>IF(OR(G527="",J527="",K527=""),"",(J527-G527)*K527*IF(L527="",1,L527)*IF(D527="Short",-1,1)-M527)</f>
        <v/>
      </c>
      <c r="O527" s="11" t="str">
        <f>IF(OR(G527="",H527="",K527=""),"",ABS(G527-H527)*K527*IF(L527="",1,L527))</f>
        <v/>
      </c>
      <c r="P527" s="12" t="str">
        <f>IF(OR(N527="",O527="",O527=0),"",N527/O527)</f>
        <v/>
      </c>
      <c r="Q527" s="13" t="str">
        <f>IF(OR(G527="",H527="",I527="",G527=H527),"",ABS(I527-G527)/ABS(G527-H527))</f>
        <v/>
      </c>
      <c r="R527" s="7"/>
      <c r="S527" s="7"/>
      <c r="T527" s="7"/>
      <c r="U527" s="14" t="str">
        <f>IF(C527="","",IF(COUNTIFS($A$2:$A$1001,A527,$C$2:$C$1001,C527,$N$2:$N$1001,N527)&gt;1,"Revisar",""))</f>
        <v/>
      </c>
    </row>
    <row r="528">
      <c r="A528" s="5"/>
      <c r="B528" s="6"/>
      <c r="C528" s="7"/>
      <c r="D528" s="7"/>
      <c r="E528" s="7"/>
      <c r="F528" s="7"/>
      <c r="G528" s="9"/>
      <c r="H528" s="9"/>
      <c r="I528" s="9"/>
      <c r="J528" s="9"/>
      <c r="K528" s="10"/>
      <c r="L528" s="10"/>
      <c r="M528" s="9"/>
      <c r="N528" s="11" t="str">
        <f>IF(OR(G528="",J528="",K528=""),"",(J528-G528)*K528*IF(L528="",1,L528)*IF(D528="Short",-1,1)-M528)</f>
        <v/>
      </c>
      <c r="O528" s="11" t="str">
        <f>IF(OR(G528="",H528="",K528=""),"",ABS(G528-H528)*K528*IF(L528="",1,L528))</f>
        <v/>
      </c>
      <c r="P528" s="12" t="str">
        <f>IF(OR(N528="",O528="",O528=0),"",N528/O528)</f>
        <v/>
      </c>
      <c r="Q528" s="13" t="str">
        <f>IF(OR(G528="",H528="",I528="",G528=H528),"",ABS(I528-G528)/ABS(G528-H528))</f>
        <v/>
      </c>
      <c r="R528" s="7"/>
      <c r="S528" s="7"/>
      <c r="T528" s="7"/>
      <c r="U528" s="14" t="str">
        <f>IF(C528="","",IF(COUNTIFS($A$2:$A$1001,A528,$C$2:$C$1001,C528,$N$2:$N$1001,N528)&gt;1,"Revisar",""))</f>
        <v/>
      </c>
    </row>
    <row r="529">
      <c r="A529" s="5"/>
      <c r="B529" s="6"/>
      <c r="C529" s="7"/>
      <c r="D529" s="7"/>
      <c r="E529" s="7"/>
      <c r="F529" s="7"/>
      <c r="G529" s="9"/>
      <c r="H529" s="9"/>
      <c r="I529" s="9"/>
      <c r="J529" s="9"/>
      <c r="K529" s="10"/>
      <c r="L529" s="10"/>
      <c r="M529" s="9"/>
      <c r="N529" s="11" t="str">
        <f>IF(OR(G529="",J529="",K529=""),"",(J529-G529)*K529*IF(L529="",1,L529)*IF(D529="Short",-1,1)-M529)</f>
        <v/>
      </c>
      <c r="O529" s="11" t="str">
        <f>IF(OR(G529="",H529="",K529=""),"",ABS(G529-H529)*K529*IF(L529="",1,L529))</f>
        <v/>
      </c>
      <c r="P529" s="12" t="str">
        <f>IF(OR(N529="",O529="",O529=0),"",N529/O529)</f>
        <v/>
      </c>
      <c r="Q529" s="13" t="str">
        <f>IF(OR(G529="",H529="",I529="",G529=H529),"",ABS(I529-G529)/ABS(G529-H529))</f>
        <v/>
      </c>
      <c r="R529" s="7"/>
      <c r="S529" s="7"/>
      <c r="T529" s="7"/>
      <c r="U529" s="14" t="str">
        <f>IF(C529="","",IF(COUNTIFS($A$2:$A$1001,A529,$C$2:$C$1001,C529,$N$2:$N$1001,N529)&gt;1,"Revisar",""))</f>
        <v/>
      </c>
    </row>
    <row r="530">
      <c r="A530" s="5"/>
      <c r="B530" s="6"/>
      <c r="C530" s="7"/>
      <c r="D530" s="7"/>
      <c r="E530" s="7"/>
      <c r="F530" s="7"/>
      <c r="G530" s="9"/>
      <c r="H530" s="9"/>
      <c r="I530" s="9"/>
      <c r="J530" s="9"/>
      <c r="K530" s="10"/>
      <c r="L530" s="10"/>
      <c r="M530" s="9"/>
      <c r="N530" s="11" t="str">
        <f>IF(OR(G530="",J530="",K530=""),"",(J530-G530)*K530*IF(L530="",1,L530)*IF(D530="Short",-1,1)-M530)</f>
        <v/>
      </c>
      <c r="O530" s="11" t="str">
        <f>IF(OR(G530="",H530="",K530=""),"",ABS(G530-H530)*K530*IF(L530="",1,L530))</f>
        <v/>
      </c>
      <c r="P530" s="12" t="str">
        <f>IF(OR(N530="",O530="",O530=0),"",N530/O530)</f>
        <v/>
      </c>
      <c r="Q530" s="13" t="str">
        <f>IF(OR(G530="",H530="",I530="",G530=H530),"",ABS(I530-G530)/ABS(G530-H530))</f>
        <v/>
      </c>
      <c r="R530" s="7"/>
      <c r="S530" s="7"/>
      <c r="T530" s="7"/>
      <c r="U530" s="14" t="str">
        <f>IF(C530="","",IF(COUNTIFS($A$2:$A$1001,A530,$C$2:$C$1001,C530,$N$2:$N$1001,N530)&gt;1,"Revisar",""))</f>
        <v/>
      </c>
    </row>
    <row r="531">
      <c r="A531" s="5"/>
      <c r="B531" s="6"/>
      <c r="C531" s="7"/>
      <c r="D531" s="7"/>
      <c r="E531" s="7"/>
      <c r="F531" s="7"/>
      <c r="G531" s="9"/>
      <c r="H531" s="9"/>
      <c r="I531" s="9"/>
      <c r="J531" s="9"/>
      <c r="K531" s="10"/>
      <c r="L531" s="10"/>
      <c r="M531" s="9"/>
      <c r="N531" s="11" t="str">
        <f>IF(OR(G531="",J531="",K531=""),"",(J531-G531)*K531*IF(L531="",1,L531)*IF(D531="Short",-1,1)-M531)</f>
        <v/>
      </c>
      <c r="O531" s="11" t="str">
        <f>IF(OR(G531="",H531="",K531=""),"",ABS(G531-H531)*K531*IF(L531="",1,L531))</f>
        <v/>
      </c>
      <c r="P531" s="12" t="str">
        <f>IF(OR(N531="",O531="",O531=0),"",N531/O531)</f>
        <v/>
      </c>
      <c r="Q531" s="13" t="str">
        <f>IF(OR(G531="",H531="",I531="",G531=H531),"",ABS(I531-G531)/ABS(G531-H531))</f>
        <v/>
      </c>
      <c r="R531" s="7"/>
      <c r="S531" s="7"/>
      <c r="T531" s="7"/>
      <c r="U531" s="14" t="str">
        <f>IF(C531="","",IF(COUNTIFS($A$2:$A$1001,A531,$C$2:$C$1001,C531,$N$2:$N$1001,N531)&gt;1,"Revisar",""))</f>
        <v/>
      </c>
    </row>
    <row r="532">
      <c r="A532" s="5"/>
      <c r="B532" s="6"/>
      <c r="C532" s="7"/>
      <c r="D532" s="7"/>
      <c r="E532" s="7"/>
      <c r="F532" s="7"/>
      <c r="G532" s="9"/>
      <c r="H532" s="9"/>
      <c r="I532" s="9"/>
      <c r="J532" s="9"/>
      <c r="K532" s="10"/>
      <c r="L532" s="10"/>
      <c r="M532" s="9"/>
      <c r="N532" s="11" t="str">
        <f>IF(OR(G532="",J532="",K532=""),"",(J532-G532)*K532*IF(L532="",1,L532)*IF(D532="Short",-1,1)-M532)</f>
        <v/>
      </c>
      <c r="O532" s="11" t="str">
        <f>IF(OR(G532="",H532="",K532=""),"",ABS(G532-H532)*K532*IF(L532="",1,L532))</f>
        <v/>
      </c>
      <c r="P532" s="12" t="str">
        <f>IF(OR(N532="",O532="",O532=0),"",N532/O532)</f>
        <v/>
      </c>
      <c r="Q532" s="13" t="str">
        <f>IF(OR(G532="",H532="",I532="",G532=H532),"",ABS(I532-G532)/ABS(G532-H532))</f>
        <v/>
      </c>
      <c r="R532" s="7"/>
      <c r="S532" s="7"/>
      <c r="T532" s="7"/>
      <c r="U532" s="14" t="str">
        <f>IF(C532="","",IF(COUNTIFS($A$2:$A$1001,A532,$C$2:$C$1001,C532,$N$2:$N$1001,N532)&gt;1,"Revisar",""))</f>
        <v/>
      </c>
    </row>
    <row r="533">
      <c r="A533" s="5"/>
      <c r="B533" s="6"/>
      <c r="C533" s="7"/>
      <c r="D533" s="7"/>
      <c r="E533" s="7"/>
      <c r="F533" s="7"/>
      <c r="G533" s="9"/>
      <c r="H533" s="9"/>
      <c r="I533" s="9"/>
      <c r="J533" s="9"/>
      <c r="K533" s="10"/>
      <c r="L533" s="10"/>
      <c r="M533" s="9"/>
      <c r="N533" s="11" t="str">
        <f>IF(OR(G533="",J533="",K533=""),"",(J533-G533)*K533*IF(L533="",1,L533)*IF(D533="Short",-1,1)-M533)</f>
        <v/>
      </c>
      <c r="O533" s="11" t="str">
        <f>IF(OR(G533="",H533="",K533=""),"",ABS(G533-H533)*K533*IF(L533="",1,L533))</f>
        <v/>
      </c>
      <c r="P533" s="12" t="str">
        <f>IF(OR(N533="",O533="",O533=0),"",N533/O533)</f>
        <v/>
      </c>
      <c r="Q533" s="13" t="str">
        <f>IF(OR(G533="",H533="",I533="",G533=H533),"",ABS(I533-G533)/ABS(G533-H533))</f>
        <v/>
      </c>
      <c r="R533" s="7"/>
      <c r="S533" s="7"/>
      <c r="T533" s="7"/>
      <c r="U533" s="14" t="str">
        <f>IF(C533="","",IF(COUNTIFS($A$2:$A$1001,A533,$C$2:$C$1001,C533,$N$2:$N$1001,N533)&gt;1,"Revisar",""))</f>
        <v/>
      </c>
    </row>
    <row r="534">
      <c r="A534" s="5"/>
      <c r="B534" s="6"/>
      <c r="C534" s="7"/>
      <c r="D534" s="7"/>
      <c r="E534" s="7"/>
      <c r="F534" s="7"/>
      <c r="G534" s="9"/>
      <c r="H534" s="9"/>
      <c r="I534" s="9"/>
      <c r="J534" s="9"/>
      <c r="K534" s="10"/>
      <c r="L534" s="10"/>
      <c r="M534" s="9"/>
      <c r="N534" s="11" t="str">
        <f>IF(OR(G534="",J534="",K534=""),"",(J534-G534)*K534*IF(L534="",1,L534)*IF(D534="Short",-1,1)-M534)</f>
        <v/>
      </c>
      <c r="O534" s="11" t="str">
        <f>IF(OR(G534="",H534="",K534=""),"",ABS(G534-H534)*K534*IF(L534="",1,L534))</f>
        <v/>
      </c>
      <c r="P534" s="12" t="str">
        <f>IF(OR(N534="",O534="",O534=0),"",N534/O534)</f>
        <v/>
      </c>
      <c r="Q534" s="13" t="str">
        <f>IF(OR(G534="",H534="",I534="",G534=H534),"",ABS(I534-G534)/ABS(G534-H534))</f>
        <v/>
      </c>
      <c r="R534" s="7"/>
      <c r="S534" s="7"/>
      <c r="T534" s="7"/>
      <c r="U534" s="14" t="str">
        <f>IF(C534="","",IF(COUNTIFS($A$2:$A$1001,A534,$C$2:$C$1001,C534,$N$2:$N$1001,N534)&gt;1,"Revisar",""))</f>
        <v/>
      </c>
    </row>
    <row r="535">
      <c r="A535" s="5"/>
      <c r="B535" s="6"/>
      <c r="C535" s="7"/>
      <c r="D535" s="7"/>
      <c r="E535" s="7"/>
      <c r="F535" s="7"/>
      <c r="G535" s="9"/>
      <c r="H535" s="9"/>
      <c r="I535" s="9"/>
      <c r="J535" s="9"/>
      <c r="K535" s="10"/>
      <c r="L535" s="10"/>
      <c r="M535" s="9"/>
      <c r="N535" s="11" t="str">
        <f>IF(OR(G535="",J535="",K535=""),"",(J535-G535)*K535*IF(L535="",1,L535)*IF(D535="Short",-1,1)-M535)</f>
        <v/>
      </c>
      <c r="O535" s="11" t="str">
        <f>IF(OR(G535="",H535="",K535=""),"",ABS(G535-H535)*K535*IF(L535="",1,L535))</f>
        <v/>
      </c>
      <c r="P535" s="12" t="str">
        <f>IF(OR(N535="",O535="",O535=0),"",N535/O535)</f>
        <v/>
      </c>
      <c r="Q535" s="13" t="str">
        <f>IF(OR(G535="",H535="",I535="",G535=H535),"",ABS(I535-G535)/ABS(G535-H535))</f>
        <v/>
      </c>
      <c r="R535" s="7"/>
      <c r="S535" s="7"/>
      <c r="T535" s="7"/>
      <c r="U535" s="14" t="str">
        <f>IF(C535="","",IF(COUNTIFS($A$2:$A$1001,A535,$C$2:$C$1001,C535,$N$2:$N$1001,N535)&gt;1,"Revisar",""))</f>
        <v/>
      </c>
    </row>
    <row r="536">
      <c r="A536" s="5"/>
      <c r="B536" s="6"/>
      <c r="C536" s="7"/>
      <c r="D536" s="7"/>
      <c r="E536" s="7"/>
      <c r="F536" s="7"/>
      <c r="G536" s="9"/>
      <c r="H536" s="9"/>
      <c r="I536" s="9"/>
      <c r="J536" s="9"/>
      <c r="K536" s="10"/>
      <c r="L536" s="10"/>
      <c r="M536" s="9"/>
      <c r="N536" s="11" t="str">
        <f>IF(OR(G536="",J536="",K536=""),"",(J536-G536)*K536*IF(L536="",1,L536)*IF(D536="Short",-1,1)-M536)</f>
        <v/>
      </c>
      <c r="O536" s="11" t="str">
        <f>IF(OR(G536="",H536="",K536=""),"",ABS(G536-H536)*K536*IF(L536="",1,L536))</f>
        <v/>
      </c>
      <c r="P536" s="12" t="str">
        <f>IF(OR(N536="",O536="",O536=0),"",N536/O536)</f>
        <v/>
      </c>
      <c r="Q536" s="13" t="str">
        <f>IF(OR(G536="",H536="",I536="",G536=H536),"",ABS(I536-G536)/ABS(G536-H536))</f>
        <v/>
      </c>
      <c r="R536" s="7"/>
      <c r="S536" s="7"/>
      <c r="T536" s="7"/>
      <c r="U536" s="14" t="str">
        <f>IF(C536="","",IF(COUNTIFS($A$2:$A$1001,A536,$C$2:$C$1001,C536,$N$2:$N$1001,N536)&gt;1,"Revisar",""))</f>
        <v/>
      </c>
    </row>
    <row r="537">
      <c r="A537" s="5"/>
      <c r="B537" s="6"/>
      <c r="C537" s="7"/>
      <c r="D537" s="7"/>
      <c r="E537" s="7"/>
      <c r="F537" s="7"/>
      <c r="G537" s="9"/>
      <c r="H537" s="9"/>
      <c r="I537" s="9"/>
      <c r="J537" s="9"/>
      <c r="K537" s="10"/>
      <c r="L537" s="10"/>
      <c r="M537" s="9"/>
      <c r="N537" s="11" t="str">
        <f>IF(OR(G537="",J537="",K537=""),"",(J537-G537)*K537*IF(L537="",1,L537)*IF(D537="Short",-1,1)-M537)</f>
        <v/>
      </c>
      <c r="O537" s="11" t="str">
        <f>IF(OR(G537="",H537="",K537=""),"",ABS(G537-H537)*K537*IF(L537="",1,L537))</f>
        <v/>
      </c>
      <c r="P537" s="12" t="str">
        <f>IF(OR(N537="",O537="",O537=0),"",N537/O537)</f>
        <v/>
      </c>
      <c r="Q537" s="13" t="str">
        <f>IF(OR(G537="",H537="",I537="",G537=H537),"",ABS(I537-G537)/ABS(G537-H537))</f>
        <v/>
      </c>
      <c r="R537" s="7"/>
      <c r="S537" s="7"/>
      <c r="T537" s="7"/>
      <c r="U537" s="14" t="str">
        <f>IF(C537="","",IF(COUNTIFS($A$2:$A$1001,A537,$C$2:$C$1001,C537,$N$2:$N$1001,N537)&gt;1,"Revisar",""))</f>
        <v/>
      </c>
    </row>
    <row r="538">
      <c r="A538" s="5"/>
      <c r="B538" s="6"/>
      <c r="C538" s="7"/>
      <c r="D538" s="7"/>
      <c r="E538" s="7"/>
      <c r="F538" s="7"/>
      <c r="G538" s="9"/>
      <c r="H538" s="9"/>
      <c r="I538" s="9"/>
      <c r="J538" s="9"/>
      <c r="K538" s="10"/>
      <c r="L538" s="10"/>
      <c r="M538" s="9"/>
      <c r="N538" s="11" t="str">
        <f>IF(OR(G538="",J538="",K538=""),"",(J538-G538)*K538*IF(L538="",1,L538)*IF(D538="Short",-1,1)-M538)</f>
        <v/>
      </c>
      <c r="O538" s="11" t="str">
        <f>IF(OR(G538="",H538="",K538=""),"",ABS(G538-H538)*K538*IF(L538="",1,L538))</f>
        <v/>
      </c>
      <c r="P538" s="12" t="str">
        <f>IF(OR(N538="",O538="",O538=0),"",N538/O538)</f>
        <v/>
      </c>
      <c r="Q538" s="13" t="str">
        <f>IF(OR(G538="",H538="",I538="",G538=H538),"",ABS(I538-G538)/ABS(G538-H538))</f>
        <v/>
      </c>
      <c r="R538" s="7"/>
      <c r="S538" s="7"/>
      <c r="T538" s="7"/>
      <c r="U538" s="14" t="str">
        <f>IF(C538="","",IF(COUNTIFS($A$2:$A$1001,A538,$C$2:$C$1001,C538,$N$2:$N$1001,N538)&gt;1,"Revisar",""))</f>
        <v/>
      </c>
    </row>
    <row r="539">
      <c r="A539" s="5"/>
      <c r="B539" s="6"/>
      <c r="C539" s="7"/>
      <c r="D539" s="7"/>
      <c r="E539" s="7"/>
      <c r="F539" s="7"/>
      <c r="G539" s="9"/>
      <c r="H539" s="9"/>
      <c r="I539" s="9"/>
      <c r="J539" s="9"/>
      <c r="K539" s="10"/>
      <c r="L539" s="10"/>
      <c r="M539" s="9"/>
      <c r="N539" s="11" t="str">
        <f>IF(OR(G539="",J539="",K539=""),"",(J539-G539)*K539*IF(L539="",1,L539)*IF(D539="Short",-1,1)-M539)</f>
        <v/>
      </c>
      <c r="O539" s="11" t="str">
        <f>IF(OR(G539="",H539="",K539=""),"",ABS(G539-H539)*K539*IF(L539="",1,L539))</f>
        <v/>
      </c>
      <c r="P539" s="12" t="str">
        <f>IF(OR(N539="",O539="",O539=0),"",N539/O539)</f>
        <v/>
      </c>
      <c r="Q539" s="13" t="str">
        <f>IF(OR(G539="",H539="",I539="",G539=H539),"",ABS(I539-G539)/ABS(G539-H539))</f>
        <v/>
      </c>
      <c r="R539" s="7"/>
      <c r="S539" s="7"/>
      <c r="T539" s="7"/>
      <c r="U539" s="14" t="str">
        <f>IF(C539="","",IF(COUNTIFS($A$2:$A$1001,A539,$C$2:$C$1001,C539,$N$2:$N$1001,N539)&gt;1,"Revisar",""))</f>
        <v/>
      </c>
    </row>
    <row r="540">
      <c r="A540" s="5"/>
      <c r="B540" s="6"/>
      <c r="C540" s="7"/>
      <c r="D540" s="7"/>
      <c r="E540" s="7"/>
      <c r="F540" s="7"/>
      <c r="G540" s="9"/>
      <c r="H540" s="9"/>
      <c r="I540" s="9"/>
      <c r="J540" s="9"/>
      <c r="K540" s="10"/>
      <c r="L540" s="10"/>
      <c r="M540" s="9"/>
      <c r="N540" s="11" t="str">
        <f>IF(OR(G540="",J540="",K540=""),"",(J540-G540)*K540*IF(L540="",1,L540)*IF(D540="Short",-1,1)-M540)</f>
        <v/>
      </c>
      <c r="O540" s="11" t="str">
        <f>IF(OR(G540="",H540="",K540=""),"",ABS(G540-H540)*K540*IF(L540="",1,L540))</f>
        <v/>
      </c>
      <c r="P540" s="12" t="str">
        <f>IF(OR(N540="",O540="",O540=0),"",N540/O540)</f>
        <v/>
      </c>
      <c r="Q540" s="13" t="str">
        <f>IF(OR(G540="",H540="",I540="",G540=H540),"",ABS(I540-G540)/ABS(G540-H540))</f>
        <v/>
      </c>
      <c r="R540" s="7"/>
      <c r="S540" s="7"/>
      <c r="T540" s="7"/>
      <c r="U540" s="14" t="str">
        <f>IF(C540="","",IF(COUNTIFS($A$2:$A$1001,A540,$C$2:$C$1001,C540,$N$2:$N$1001,N540)&gt;1,"Revisar",""))</f>
        <v/>
      </c>
    </row>
    <row r="541">
      <c r="A541" s="5"/>
      <c r="B541" s="6"/>
      <c r="C541" s="7"/>
      <c r="D541" s="7"/>
      <c r="E541" s="7"/>
      <c r="F541" s="7"/>
      <c r="G541" s="9"/>
      <c r="H541" s="9"/>
      <c r="I541" s="9"/>
      <c r="J541" s="9"/>
      <c r="K541" s="10"/>
      <c r="L541" s="10"/>
      <c r="M541" s="9"/>
      <c r="N541" s="11" t="str">
        <f>IF(OR(G541="",J541="",K541=""),"",(J541-G541)*K541*IF(L541="",1,L541)*IF(D541="Short",-1,1)-M541)</f>
        <v/>
      </c>
      <c r="O541" s="11" t="str">
        <f>IF(OR(G541="",H541="",K541=""),"",ABS(G541-H541)*K541*IF(L541="",1,L541))</f>
        <v/>
      </c>
      <c r="P541" s="12" t="str">
        <f>IF(OR(N541="",O541="",O541=0),"",N541/O541)</f>
        <v/>
      </c>
      <c r="Q541" s="13" t="str">
        <f>IF(OR(G541="",H541="",I541="",G541=H541),"",ABS(I541-G541)/ABS(G541-H541))</f>
        <v/>
      </c>
      <c r="R541" s="7"/>
      <c r="S541" s="7"/>
      <c r="T541" s="7"/>
      <c r="U541" s="14" t="str">
        <f>IF(C541="","",IF(COUNTIFS($A$2:$A$1001,A541,$C$2:$C$1001,C541,$N$2:$N$1001,N541)&gt;1,"Revisar",""))</f>
        <v/>
      </c>
    </row>
    <row r="542">
      <c r="A542" s="5"/>
      <c r="B542" s="6"/>
      <c r="C542" s="7"/>
      <c r="D542" s="7"/>
      <c r="E542" s="7"/>
      <c r="F542" s="7"/>
      <c r="G542" s="9"/>
      <c r="H542" s="9"/>
      <c r="I542" s="9"/>
      <c r="J542" s="9"/>
      <c r="K542" s="10"/>
      <c r="L542" s="10"/>
      <c r="M542" s="9"/>
      <c r="N542" s="11" t="str">
        <f>IF(OR(G542="",J542="",K542=""),"",(J542-G542)*K542*IF(L542="",1,L542)*IF(D542="Short",-1,1)-M542)</f>
        <v/>
      </c>
      <c r="O542" s="11" t="str">
        <f>IF(OR(G542="",H542="",K542=""),"",ABS(G542-H542)*K542*IF(L542="",1,L542))</f>
        <v/>
      </c>
      <c r="P542" s="12" t="str">
        <f>IF(OR(N542="",O542="",O542=0),"",N542/O542)</f>
        <v/>
      </c>
      <c r="Q542" s="13" t="str">
        <f>IF(OR(G542="",H542="",I542="",G542=H542),"",ABS(I542-G542)/ABS(G542-H542))</f>
        <v/>
      </c>
      <c r="R542" s="7"/>
      <c r="S542" s="7"/>
      <c r="T542" s="7"/>
      <c r="U542" s="14" t="str">
        <f>IF(C542="","",IF(COUNTIFS($A$2:$A$1001,A542,$C$2:$C$1001,C542,$N$2:$N$1001,N542)&gt;1,"Revisar",""))</f>
        <v/>
      </c>
    </row>
    <row r="543">
      <c r="A543" s="5"/>
      <c r="B543" s="6"/>
      <c r="C543" s="7"/>
      <c r="D543" s="7"/>
      <c r="E543" s="7"/>
      <c r="F543" s="7"/>
      <c r="G543" s="9"/>
      <c r="H543" s="9"/>
      <c r="I543" s="9"/>
      <c r="J543" s="9"/>
      <c r="K543" s="10"/>
      <c r="L543" s="10"/>
      <c r="M543" s="9"/>
      <c r="N543" s="11" t="str">
        <f>IF(OR(G543="",J543="",K543=""),"",(J543-G543)*K543*IF(L543="",1,L543)*IF(D543="Short",-1,1)-M543)</f>
        <v/>
      </c>
      <c r="O543" s="11" t="str">
        <f>IF(OR(G543="",H543="",K543=""),"",ABS(G543-H543)*K543*IF(L543="",1,L543))</f>
        <v/>
      </c>
      <c r="P543" s="12" t="str">
        <f>IF(OR(N543="",O543="",O543=0),"",N543/O543)</f>
        <v/>
      </c>
      <c r="Q543" s="13" t="str">
        <f>IF(OR(G543="",H543="",I543="",G543=H543),"",ABS(I543-G543)/ABS(G543-H543))</f>
        <v/>
      </c>
      <c r="R543" s="7"/>
      <c r="S543" s="7"/>
      <c r="T543" s="7"/>
      <c r="U543" s="14" t="str">
        <f>IF(C543="","",IF(COUNTIFS($A$2:$A$1001,A543,$C$2:$C$1001,C543,$N$2:$N$1001,N543)&gt;1,"Revisar",""))</f>
        <v/>
      </c>
    </row>
    <row r="544">
      <c r="A544" s="5"/>
      <c r="B544" s="6"/>
      <c r="C544" s="7"/>
      <c r="D544" s="7"/>
      <c r="E544" s="7"/>
      <c r="F544" s="7"/>
      <c r="G544" s="9"/>
      <c r="H544" s="9"/>
      <c r="I544" s="9"/>
      <c r="J544" s="9"/>
      <c r="K544" s="10"/>
      <c r="L544" s="10"/>
      <c r="M544" s="9"/>
      <c r="N544" s="11" t="str">
        <f>IF(OR(G544="",J544="",K544=""),"",(J544-G544)*K544*IF(L544="",1,L544)*IF(D544="Short",-1,1)-M544)</f>
        <v/>
      </c>
      <c r="O544" s="11" t="str">
        <f>IF(OR(G544="",H544="",K544=""),"",ABS(G544-H544)*K544*IF(L544="",1,L544))</f>
        <v/>
      </c>
      <c r="P544" s="12" t="str">
        <f>IF(OR(N544="",O544="",O544=0),"",N544/O544)</f>
        <v/>
      </c>
      <c r="Q544" s="13" t="str">
        <f>IF(OR(G544="",H544="",I544="",G544=H544),"",ABS(I544-G544)/ABS(G544-H544))</f>
        <v/>
      </c>
      <c r="R544" s="7"/>
      <c r="S544" s="7"/>
      <c r="T544" s="7"/>
      <c r="U544" s="14" t="str">
        <f>IF(C544="","",IF(COUNTIFS($A$2:$A$1001,A544,$C$2:$C$1001,C544,$N$2:$N$1001,N544)&gt;1,"Revisar",""))</f>
        <v/>
      </c>
    </row>
    <row r="545">
      <c r="A545" s="5"/>
      <c r="B545" s="6"/>
      <c r="C545" s="7"/>
      <c r="D545" s="7"/>
      <c r="E545" s="7"/>
      <c r="F545" s="7"/>
      <c r="G545" s="9"/>
      <c r="H545" s="9"/>
      <c r="I545" s="9"/>
      <c r="J545" s="9"/>
      <c r="K545" s="10"/>
      <c r="L545" s="10"/>
      <c r="M545" s="9"/>
      <c r="N545" s="11" t="str">
        <f>IF(OR(G545="",J545="",K545=""),"",(J545-G545)*K545*IF(L545="",1,L545)*IF(D545="Short",-1,1)-M545)</f>
        <v/>
      </c>
      <c r="O545" s="11" t="str">
        <f>IF(OR(G545="",H545="",K545=""),"",ABS(G545-H545)*K545*IF(L545="",1,L545))</f>
        <v/>
      </c>
      <c r="P545" s="12" t="str">
        <f>IF(OR(N545="",O545="",O545=0),"",N545/O545)</f>
        <v/>
      </c>
      <c r="Q545" s="13" t="str">
        <f>IF(OR(G545="",H545="",I545="",G545=H545),"",ABS(I545-G545)/ABS(G545-H545))</f>
        <v/>
      </c>
      <c r="R545" s="7"/>
      <c r="S545" s="7"/>
      <c r="T545" s="7"/>
      <c r="U545" s="14" t="str">
        <f>IF(C545="","",IF(COUNTIFS($A$2:$A$1001,A545,$C$2:$C$1001,C545,$N$2:$N$1001,N545)&gt;1,"Revisar",""))</f>
        <v/>
      </c>
    </row>
    <row r="546">
      <c r="A546" s="5"/>
      <c r="B546" s="6"/>
      <c r="C546" s="7"/>
      <c r="D546" s="7"/>
      <c r="E546" s="7"/>
      <c r="F546" s="7"/>
      <c r="G546" s="9"/>
      <c r="H546" s="9"/>
      <c r="I546" s="9"/>
      <c r="J546" s="9"/>
      <c r="K546" s="10"/>
      <c r="L546" s="10"/>
      <c r="M546" s="9"/>
      <c r="N546" s="11" t="str">
        <f>IF(OR(G546="",J546="",K546=""),"",(J546-G546)*K546*IF(L546="",1,L546)*IF(D546="Short",-1,1)-M546)</f>
        <v/>
      </c>
      <c r="O546" s="11" t="str">
        <f>IF(OR(G546="",H546="",K546=""),"",ABS(G546-H546)*K546*IF(L546="",1,L546))</f>
        <v/>
      </c>
      <c r="P546" s="12" t="str">
        <f>IF(OR(N546="",O546="",O546=0),"",N546/O546)</f>
        <v/>
      </c>
      <c r="Q546" s="13" t="str">
        <f>IF(OR(G546="",H546="",I546="",G546=H546),"",ABS(I546-G546)/ABS(G546-H546))</f>
        <v/>
      </c>
      <c r="R546" s="7"/>
      <c r="S546" s="7"/>
      <c r="T546" s="7"/>
      <c r="U546" s="14" t="str">
        <f>IF(C546="","",IF(COUNTIFS($A$2:$A$1001,A546,$C$2:$C$1001,C546,$N$2:$N$1001,N546)&gt;1,"Revisar",""))</f>
        <v/>
      </c>
    </row>
    <row r="547">
      <c r="A547" s="5"/>
      <c r="B547" s="6"/>
      <c r="C547" s="7"/>
      <c r="D547" s="7"/>
      <c r="E547" s="7"/>
      <c r="F547" s="7"/>
      <c r="G547" s="9"/>
      <c r="H547" s="9"/>
      <c r="I547" s="9"/>
      <c r="J547" s="9"/>
      <c r="K547" s="10"/>
      <c r="L547" s="10"/>
      <c r="M547" s="9"/>
      <c r="N547" s="11" t="str">
        <f>IF(OR(G547="",J547="",K547=""),"",(J547-G547)*K547*IF(L547="",1,L547)*IF(D547="Short",-1,1)-M547)</f>
        <v/>
      </c>
      <c r="O547" s="11" t="str">
        <f>IF(OR(G547="",H547="",K547=""),"",ABS(G547-H547)*K547*IF(L547="",1,L547))</f>
        <v/>
      </c>
      <c r="P547" s="12" t="str">
        <f>IF(OR(N547="",O547="",O547=0),"",N547/O547)</f>
        <v/>
      </c>
      <c r="Q547" s="13" t="str">
        <f>IF(OR(G547="",H547="",I547="",G547=H547),"",ABS(I547-G547)/ABS(G547-H547))</f>
        <v/>
      </c>
      <c r="R547" s="7"/>
      <c r="S547" s="7"/>
      <c r="T547" s="7"/>
      <c r="U547" s="14" t="str">
        <f>IF(C547="","",IF(COUNTIFS($A$2:$A$1001,A547,$C$2:$C$1001,C547,$N$2:$N$1001,N547)&gt;1,"Revisar",""))</f>
        <v/>
      </c>
    </row>
    <row r="548">
      <c r="A548" s="5"/>
      <c r="B548" s="6"/>
      <c r="C548" s="7"/>
      <c r="D548" s="7"/>
      <c r="E548" s="7"/>
      <c r="F548" s="7"/>
      <c r="G548" s="9"/>
      <c r="H548" s="9"/>
      <c r="I548" s="9"/>
      <c r="J548" s="9"/>
      <c r="K548" s="10"/>
      <c r="L548" s="10"/>
      <c r="M548" s="9"/>
      <c r="N548" s="11" t="str">
        <f>IF(OR(G548="",J548="",K548=""),"",(J548-G548)*K548*IF(L548="",1,L548)*IF(D548="Short",-1,1)-M548)</f>
        <v/>
      </c>
      <c r="O548" s="11" t="str">
        <f>IF(OR(G548="",H548="",K548=""),"",ABS(G548-H548)*K548*IF(L548="",1,L548))</f>
        <v/>
      </c>
      <c r="P548" s="12" t="str">
        <f>IF(OR(N548="",O548="",O548=0),"",N548/O548)</f>
        <v/>
      </c>
      <c r="Q548" s="13" t="str">
        <f>IF(OR(G548="",H548="",I548="",G548=H548),"",ABS(I548-G548)/ABS(G548-H548))</f>
        <v/>
      </c>
      <c r="R548" s="7"/>
      <c r="S548" s="7"/>
      <c r="T548" s="7"/>
      <c r="U548" s="14" t="str">
        <f>IF(C548="","",IF(COUNTIFS($A$2:$A$1001,A548,$C$2:$C$1001,C548,$N$2:$N$1001,N548)&gt;1,"Revisar",""))</f>
        <v/>
      </c>
    </row>
    <row r="549">
      <c r="A549" s="5"/>
      <c r="B549" s="6"/>
      <c r="C549" s="7"/>
      <c r="D549" s="7"/>
      <c r="E549" s="7"/>
      <c r="F549" s="7"/>
      <c r="G549" s="9"/>
      <c r="H549" s="9"/>
      <c r="I549" s="9"/>
      <c r="J549" s="9"/>
      <c r="K549" s="10"/>
      <c r="L549" s="10"/>
      <c r="M549" s="9"/>
      <c r="N549" s="11" t="str">
        <f>IF(OR(G549="",J549="",K549=""),"",(J549-G549)*K549*IF(L549="",1,L549)*IF(D549="Short",-1,1)-M549)</f>
        <v/>
      </c>
      <c r="O549" s="11" t="str">
        <f>IF(OR(G549="",H549="",K549=""),"",ABS(G549-H549)*K549*IF(L549="",1,L549))</f>
        <v/>
      </c>
      <c r="P549" s="12" t="str">
        <f>IF(OR(N549="",O549="",O549=0),"",N549/O549)</f>
        <v/>
      </c>
      <c r="Q549" s="13" t="str">
        <f>IF(OR(G549="",H549="",I549="",G549=H549),"",ABS(I549-G549)/ABS(G549-H549))</f>
        <v/>
      </c>
      <c r="R549" s="7"/>
      <c r="S549" s="7"/>
      <c r="T549" s="7"/>
      <c r="U549" s="14" t="str">
        <f>IF(C549="","",IF(COUNTIFS($A$2:$A$1001,A549,$C$2:$C$1001,C549,$N$2:$N$1001,N549)&gt;1,"Revisar",""))</f>
        <v/>
      </c>
    </row>
    <row r="550">
      <c r="A550" s="5"/>
      <c r="B550" s="6"/>
      <c r="C550" s="7"/>
      <c r="D550" s="7"/>
      <c r="E550" s="7"/>
      <c r="F550" s="7"/>
      <c r="G550" s="9"/>
      <c r="H550" s="9"/>
      <c r="I550" s="9"/>
      <c r="J550" s="9"/>
      <c r="K550" s="10"/>
      <c r="L550" s="10"/>
      <c r="M550" s="9"/>
      <c r="N550" s="11" t="str">
        <f>IF(OR(G550="",J550="",K550=""),"",(J550-G550)*K550*IF(L550="",1,L550)*IF(D550="Short",-1,1)-M550)</f>
        <v/>
      </c>
      <c r="O550" s="11" t="str">
        <f>IF(OR(G550="",H550="",K550=""),"",ABS(G550-H550)*K550*IF(L550="",1,L550))</f>
        <v/>
      </c>
      <c r="P550" s="12" t="str">
        <f>IF(OR(N550="",O550="",O550=0),"",N550/O550)</f>
        <v/>
      </c>
      <c r="Q550" s="13" t="str">
        <f>IF(OR(G550="",H550="",I550="",G550=H550),"",ABS(I550-G550)/ABS(G550-H550))</f>
        <v/>
      </c>
      <c r="R550" s="7"/>
      <c r="S550" s="7"/>
      <c r="T550" s="7"/>
      <c r="U550" s="14" t="str">
        <f>IF(C550="","",IF(COUNTIFS($A$2:$A$1001,A550,$C$2:$C$1001,C550,$N$2:$N$1001,N550)&gt;1,"Revisar",""))</f>
        <v/>
      </c>
    </row>
    <row r="551">
      <c r="A551" s="5"/>
      <c r="B551" s="6"/>
      <c r="C551" s="7"/>
      <c r="D551" s="7"/>
      <c r="E551" s="7"/>
      <c r="F551" s="7"/>
      <c r="G551" s="9"/>
      <c r="H551" s="9"/>
      <c r="I551" s="9"/>
      <c r="J551" s="9"/>
      <c r="K551" s="10"/>
      <c r="L551" s="10"/>
      <c r="M551" s="9"/>
      <c r="N551" s="11" t="str">
        <f>IF(OR(G551="",J551="",K551=""),"",(J551-G551)*K551*IF(L551="",1,L551)*IF(D551="Short",-1,1)-M551)</f>
        <v/>
      </c>
      <c r="O551" s="11" t="str">
        <f>IF(OR(G551="",H551="",K551=""),"",ABS(G551-H551)*K551*IF(L551="",1,L551))</f>
        <v/>
      </c>
      <c r="P551" s="12" t="str">
        <f>IF(OR(N551="",O551="",O551=0),"",N551/O551)</f>
        <v/>
      </c>
      <c r="Q551" s="13" t="str">
        <f>IF(OR(G551="",H551="",I551="",G551=H551),"",ABS(I551-G551)/ABS(G551-H551))</f>
        <v/>
      </c>
      <c r="R551" s="7"/>
      <c r="S551" s="7"/>
      <c r="T551" s="7"/>
      <c r="U551" s="14" t="str">
        <f>IF(C551="","",IF(COUNTIFS($A$2:$A$1001,A551,$C$2:$C$1001,C551,$N$2:$N$1001,N551)&gt;1,"Revisar",""))</f>
        <v/>
      </c>
    </row>
    <row r="552">
      <c r="A552" s="5"/>
      <c r="B552" s="6"/>
      <c r="C552" s="7"/>
      <c r="D552" s="7"/>
      <c r="E552" s="7"/>
      <c r="F552" s="7"/>
      <c r="G552" s="9"/>
      <c r="H552" s="9"/>
      <c r="I552" s="9"/>
      <c r="J552" s="9"/>
      <c r="K552" s="10"/>
      <c r="L552" s="10"/>
      <c r="M552" s="9"/>
      <c r="N552" s="11" t="str">
        <f>IF(OR(G552="",J552="",K552=""),"",(J552-G552)*K552*IF(L552="",1,L552)*IF(D552="Short",-1,1)-M552)</f>
        <v/>
      </c>
      <c r="O552" s="11" t="str">
        <f>IF(OR(G552="",H552="",K552=""),"",ABS(G552-H552)*K552*IF(L552="",1,L552))</f>
        <v/>
      </c>
      <c r="P552" s="12" t="str">
        <f>IF(OR(N552="",O552="",O552=0),"",N552/O552)</f>
        <v/>
      </c>
      <c r="Q552" s="13" t="str">
        <f>IF(OR(G552="",H552="",I552="",G552=H552),"",ABS(I552-G552)/ABS(G552-H552))</f>
        <v/>
      </c>
      <c r="R552" s="7"/>
      <c r="S552" s="7"/>
      <c r="T552" s="7"/>
      <c r="U552" s="14" t="str">
        <f>IF(C552="","",IF(COUNTIFS($A$2:$A$1001,A552,$C$2:$C$1001,C552,$N$2:$N$1001,N552)&gt;1,"Revisar",""))</f>
        <v/>
      </c>
    </row>
    <row r="553">
      <c r="A553" s="5"/>
      <c r="B553" s="6"/>
      <c r="C553" s="7"/>
      <c r="D553" s="7"/>
      <c r="E553" s="7"/>
      <c r="F553" s="7"/>
      <c r="G553" s="9"/>
      <c r="H553" s="9"/>
      <c r="I553" s="9"/>
      <c r="J553" s="9"/>
      <c r="K553" s="10"/>
      <c r="L553" s="10"/>
      <c r="M553" s="9"/>
      <c r="N553" s="11" t="str">
        <f>IF(OR(G553="",J553="",K553=""),"",(J553-G553)*K553*IF(L553="",1,L553)*IF(D553="Short",-1,1)-M553)</f>
        <v/>
      </c>
      <c r="O553" s="11" t="str">
        <f>IF(OR(G553="",H553="",K553=""),"",ABS(G553-H553)*K553*IF(L553="",1,L553))</f>
        <v/>
      </c>
      <c r="P553" s="12" t="str">
        <f>IF(OR(N553="",O553="",O553=0),"",N553/O553)</f>
        <v/>
      </c>
      <c r="Q553" s="13" t="str">
        <f>IF(OR(G553="",H553="",I553="",G553=H553),"",ABS(I553-G553)/ABS(G553-H553))</f>
        <v/>
      </c>
      <c r="R553" s="7"/>
      <c r="S553" s="7"/>
      <c r="T553" s="7"/>
      <c r="U553" s="14" t="str">
        <f>IF(C553="","",IF(COUNTIFS($A$2:$A$1001,A553,$C$2:$C$1001,C553,$N$2:$N$1001,N553)&gt;1,"Revisar",""))</f>
        <v/>
      </c>
    </row>
    <row r="554">
      <c r="A554" s="5"/>
      <c r="B554" s="6"/>
      <c r="C554" s="7"/>
      <c r="D554" s="7"/>
      <c r="E554" s="7"/>
      <c r="F554" s="7"/>
      <c r="G554" s="9"/>
      <c r="H554" s="9"/>
      <c r="I554" s="9"/>
      <c r="J554" s="9"/>
      <c r="K554" s="10"/>
      <c r="L554" s="10"/>
      <c r="M554" s="9"/>
      <c r="N554" s="11" t="str">
        <f>IF(OR(G554="",J554="",K554=""),"",(J554-G554)*K554*IF(L554="",1,L554)*IF(D554="Short",-1,1)-M554)</f>
        <v/>
      </c>
      <c r="O554" s="11" t="str">
        <f>IF(OR(G554="",H554="",K554=""),"",ABS(G554-H554)*K554*IF(L554="",1,L554))</f>
        <v/>
      </c>
      <c r="P554" s="12" t="str">
        <f>IF(OR(N554="",O554="",O554=0),"",N554/O554)</f>
        <v/>
      </c>
      <c r="Q554" s="13" t="str">
        <f>IF(OR(G554="",H554="",I554="",G554=H554),"",ABS(I554-G554)/ABS(G554-H554))</f>
        <v/>
      </c>
      <c r="R554" s="7"/>
      <c r="S554" s="7"/>
      <c r="T554" s="7"/>
      <c r="U554" s="14" t="str">
        <f>IF(C554="","",IF(COUNTIFS($A$2:$A$1001,A554,$C$2:$C$1001,C554,$N$2:$N$1001,N554)&gt;1,"Revisar",""))</f>
        <v/>
      </c>
    </row>
    <row r="555">
      <c r="A555" s="5"/>
      <c r="B555" s="6"/>
      <c r="C555" s="7"/>
      <c r="D555" s="7"/>
      <c r="E555" s="7"/>
      <c r="F555" s="7"/>
      <c r="G555" s="9"/>
      <c r="H555" s="9"/>
      <c r="I555" s="9"/>
      <c r="J555" s="9"/>
      <c r="K555" s="10"/>
      <c r="L555" s="10"/>
      <c r="M555" s="9"/>
      <c r="N555" s="11" t="str">
        <f>IF(OR(G555="",J555="",K555=""),"",(J555-G555)*K555*IF(L555="",1,L555)*IF(D555="Short",-1,1)-M555)</f>
        <v/>
      </c>
      <c r="O555" s="11" t="str">
        <f>IF(OR(G555="",H555="",K555=""),"",ABS(G555-H555)*K555*IF(L555="",1,L555))</f>
        <v/>
      </c>
      <c r="P555" s="12" t="str">
        <f>IF(OR(N555="",O555="",O555=0),"",N555/O555)</f>
        <v/>
      </c>
      <c r="Q555" s="13" t="str">
        <f>IF(OR(G555="",H555="",I555="",G555=H555),"",ABS(I555-G555)/ABS(G555-H555))</f>
        <v/>
      </c>
      <c r="R555" s="7"/>
      <c r="S555" s="7"/>
      <c r="T555" s="7"/>
      <c r="U555" s="14" t="str">
        <f>IF(C555="","",IF(COUNTIFS($A$2:$A$1001,A555,$C$2:$C$1001,C555,$N$2:$N$1001,N555)&gt;1,"Revisar",""))</f>
        <v/>
      </c>
    </row>
    <row r="556">
      <c r="A556" s="5"/>
      <c r="B556" s="6"/>
      <c r="C556" s="7"/>
      <c r="D556" s="7"/>
      <c r="E556" s="7"/>
      <c r="F556" s="7"/>
      <c r="G556" s="9"/>
      <c r="H556" s="9"/>
      <c r="I556" s="9"/>
      <c r="J556" s="9"/>
      <c r="K556" s="10"/>
      <c r="L556" s="10"/>
      <c r="M556" s="9"/>
      <c r="N556" s="11" t="str">
        <f>IF(OR(G556="",J556="",K556=""),"",(J556-G556)*K556*IF(L556="",1,L556)*IF(D556="Short",-1,1)-M556)</f>
        <v/>
      </c>
      <c r="O556" s="11" t="str">
        <f>IF(OR(G556="",H556="",K556=""),"",ABS(G556-H556)*K556*IF(L556="",1,L556))</f>
        <v/>
      </c>
      <c r="P556" s="12" t="str">
        <f>IF(OR(N556="",O556="",O556=0),"",N556/O556)</f>
        <v/>
      </c>
      <c r="Q556" s="13" t="str">
        <f>IF(OR(G556="",H556="",I556="",G556=H556),"",ABS(I556-G556)/ABS(G556-H556))</f>
        <v/>
      </c>
      <c r="R556" s="7"/>
      <c r="S556" s="7"/>
      <c r="T556" s="7"/>
      <c r="U556" s="14" t="str">
        <f>IF(C556="","",IF(COUNTIFS($A$2:$A$1001,A556,$C$2:$C$1001,C556,$N$2:$N$1001,N556)&gt;1,"Revisar",""))</f>
        <v/>
      </c>
    </row>
    <row r="557">
      <c r="A557" s="5"/>
      <c r="B557" s="6"/>
      <c r="C557" s="7"/>
      <c r="D557" s="7"/>
      <c r="E557" s="7"/>
      <c r="F557" s="7"/>
      <c r="G557" s="9"/>
      <c r="H557" s="9"/>
      <c r="I557" s="9"/>
      <c r="J557" s="9"/>
      <c r="K557" s="10"/>
      <c r="L557" s="10"/>
      <c r="M557" s="9"/>
      <c r="N557" s="11" t="str">
        <f>IF(OR(G557="",J557="",K557=""),"",(J557-G557)*K557*IF(L557="",1,L557)*IF(D557="Short",-1,1)-M557)</f>
        <v/>
      </c>
      <c r="O557" s="11" t="str">
        <f>IF(OR(G557="",H557="",K557=""),"",ABS(G557-H557)*K557*IF(L557="",1,L557))</f>
        <v/>
      </c>
      <c r="P557" s="12" t="str">
        <f>IF(OR(N557="",O557="",O557=0),"",N557/O557)</f>
        <v/>
      </c>
      <c r="Q557" s="13" t="str">
        <f>IF(OR(G557="",H557="",I557="",G557=H557),"",ABS(I557-G557)/ABS(G557-H557))</f>
        <v/>
      </c>
      <c r="R557" s="7"/>
      <c r="S557" s="7"/>
      <c r="T557" s="7"/>
      <c r="U557" s="14" t="str">
        <f>IF(C557="","",IF(COUNTIFS($A$2:$A$1001,A557,$C$2:$C$1001,C557,$N$2:$N$1001,N557)&gt;1,"Revisar",""))</f>
        <v/>
      </c>
    </row>
    <row r="558">
      <c r="A558" s="5"/>
      <c r="B558" s="6"/>
      <c r="C558" s="7"/>
      <c r="D558" s="7"/>
      <c r="E558" s="7"/>
      <c r="F558" s="7"/>
      <c r="G558" s="9"/>
      <c r="H558" s="9"/>
      <c r="I558" s="9"/>
      <c r="J558" s="9"/>
      <c r="K558" s="10"/>
      <c r="L558" s="10"/>
      <c r="M558" s="9"/>
      <c r="N558" s="11" t="str">
        <f>IF(OR(G558="",J558="",K558=""),"",(J558-G558)*K558*IF(L558="",1,L558)*IF(D558="Short",-1,1)-M558)</f>
        <v/>
      </c>
      <c r="O558" s="11" t="str">
        <f>IF(OR(G558="",H558="",K558=""),"",ABS(G558-H558)*K558*IF(L558="",1,L558))</f>
        <v/>
      </c>
      <c r="P558" s="12" t="str">
        <f>IF(OR(N558="",O558="",O558=0),"",N558/O558)</f>
        <v/>
      </c>
      <c r="Q558" s="13" t="str">
        <f>IF(OR(G558="",H558="",I558="",G558=H558),"",ABS(I558-G558)/ABS(G558-H558))</f>
        <v/>
      </c>
      <c r="R558" s="7"/>
      <c r="S558" s="7"/>
      <c r="T558" s="7"/>
      <c r="U558" s="14" t="str">
        <f>IF(C558="","",IF(COUNTIFS($A$2:$A$1001,A558,$C$2:$C$1001,C558,$N$2:$N$1001,N558)&gt;1,"Revisar",""))</f>
        <v/>
      </c>
    </row>
    <row r="559">
      <c r="A559" s="5"/>
      <c r="B559" s="6"/>
      <c r="C559" s="7"/>
      <c r="D559" s="7"/>
      <c r="E559" s="7"/>
      <c r="F559" s="7"/>
      <c r="G559" s="9"/>
      <c r="H559" s="9"/>
      <c r="I559" s="9"/>
      <c r="J559" s="9"/>
      <c r="K559" s="10"/>
      <c r="L559" s="10"/>
      <c r="M559" s="9"/>
      <c r="N559" s="11" t="str">
        <f>IF(OR(G559="",J559="",K559=""),"",(J559-G559)*K559*IF(L559="",1,L559)*IF(D559="Short",-1,1)-M559)</f>
        <v/>
      </c>
      <c r="O559" s="11" t="str">
        <f>IF(OR(G559="",H559="",K559=""),"",ABS(G559-H559)*K559*IF(L559="",1,L559))</f>
        <v/>
      </c>
      <c r="P559" s="12" t="str">
        <f>IF(OR(N559="",O559="",O559=0),"",N559/O559)</f>
        <v/>
      </c>
      <c r="Q559" s="13" t="str">
        <f>IF(OR(G559="",H559="",I559="",G559=H559),"",ABS(I559-G559)/ABS(G559-H559))</f>
        <v/>
      </c>
      <c r="R559" s="7"/>
      <c r="S559" s="7"/>
      <c r="T559" s="7"/>
      <c r="U559" s="14" t="str">
        <f>IF(C559="","",IF(COUNTIFS($A$2:$A$1001,A559,$C$2:$C$1001,C559,$N$2:$N$1001,N559)&gt;1,"Revisar",""))</f>
        <v/>
      </c>
    </row>
    <row r="560">
      <c r="A560" s="5"/>
      <c r="B560" s="6"/>
      <c r="C560" s="7"/>
      <c r="D560" s="7"/>
      <c r="E560" s="7"/>
      <c r="F560" s="7"/>
      <c r="G560" s="9"/>
      <c r="H560" s="9"/>
      <c r="I560" s="9"/>
      <c r="J560" s="9"/>
      <c r="K560" s="10"/>
      <c r="L560" s="10"/>
      <c r="M560" s="9"/>
      <c r="N560" s="11" t="str">
        <f>IF(OR(G560="",J560="",K560=""),"",(J560-G560)*K560*IF(L560="",1,L560)*IF(D560="Short",-1,1)-M560)</f>
        <v/>
      </c>
      <c r="O560" s="11" t="str">
        <f>IF(OR(G560="",H560="",K560=""),"",ABS(G560-H560)*K560*IF(L560="",1,L560))</f>
        <v/>
      </c>
      <c r="P560" s="12" t="str">
        <f>IF(OR(N560="",O560="",O560=0),"",N560/O560)</f>
        <v/>
      </c>
      <c r="Q560" s="13" t="str">
        <f>IF(OR(G560="",H560="",I560="",G560=H560),"",ABS(I560-G560)/ABS(G560-H560))</f>
        <v/>
      </c>
      <c r="R560" s="7"/>
      <c r="S560" s="7"/>
      <c r="T560" s="7"/>
      <c r="U560" s="14" t="str">
        <f>IF(C560="","",IF(COUNTIFS($A$2:$A$1001,A560,$C$2:$C$1001,C560,$N$2:$N$1001,N560)&gt;1,"Revisar",""))</f>
        <v/>
      </c>
    </row>
    <row r="561">
      <c r="A561" s="5"/>
      <c r="B561" s="6"/>
      <c r="C561" s="7"/>
      <c r="D561" s="7"/>
      <c r="E561" s="7"/>
      <c r="F561" s="7"/>
      <c r="G561" s="9"/>
      <c r="H561" s="9"/>
      <c r="I561" s="9"/>
      <c r="J561" s="9"/>
      <c r="K561" s="10"/>
      <c r="L561" s="10"/>
      <c r="M561" s="9"/>
      <c r="N561" s="11" t="str">
        <f>IF(OR(G561="",J561="",K561=""),"",(J561-G561)*K561*IF(L561="",1,L561)*IF(D561="Short",-1,1)-M561)</f>
        <v/>
      </c>
      <c r="O561" s="11" t="str">
        <f>IF(OR(G561="",H561="",K561=""),"",ABS(G561-H561)*K561*IF(L561="",1,L561))</f>
        <v/>
      </c>
      <c r="P561" s="12" t="str">
        <f>IF(OR(N561="",O561="",O561=0),"",N561/O561)</f>
        <v/>
      </c>
      <c r="Q561" s="13" t="str">
        <f>IF(OR(G561="",H561="",I561="",G561=H561),"",ABS(I561-G561)/ABS(G561-H561))</f>
        <v/>
      </c>
      <c r="R561" s="7"/>
      <c r="S561" s="7"/>
      <c r="T561" s="7"/>
      <c r="U561" s="14" t="str">
        <f>IF(C561="","",IF(COUNTIFS($A$2:$A$1001,A561,$C$2:$C$1001,C561,$N$2:$N$1001,N561)&gt;1,"Revisar",""))</f>
        <v/>
      </c>
    </row>
    <row r="562">
      <c r="A562" s="5"/>
      <c r="B562" s="6"/>
      <c r="C562" s="7"/>
      <c r="D562" s="7"/>
      <c r="E562" s="7"/>
      <c r="F562" s="7"/>
      <c r="G562" s="9"/>
      <c r="H562" s="9"/>
      <c r="I562" s="9"/>
      <c r="J562" s="9"/>
      <c r="K562" s="10"/>
      <c r="L562" s="10"/>
      <c r="M562" s="9"/>
      <c r="N562" s="11" t="str">
        <f>IF(OR(G562="",J562="",K562=""),"",(J562-G562)*K562*IF(L562="",1,L562)*IF(D562="Short",-1,1)-M562)</f>
        <v/>
      </c>
      <c r="O562" s="11" t="str">
        <f>IF(OR(G562="",H562="",K562=""),"",ABS(G562-H562)*K562*IF(L562="",1,L562))</f>
        <v/>
      </c>
      <c r="P562" s="12" t="str">
        <f>IF(OR(N562="",O562="",O562=0),"",N562/O562)</f>
        <v/>
      </c>
      <c r="Q562" s="13" t="str">
        <f>IF(OR(G562="",H562="",I562="",G562=H562),"",ABS(I562-G562)/ABS(G562-H562))</f>
        <v/>
      </c>
      <c r="R562" s="7"/>
      <c r="S562" s="7"/>
      <c r="T562" s="7"/>
      <c r="U562" s="14" t="str">
        <f>IF(C562="","",IF(COUNTIFS($A$2:$A$1001,A562,$C$2:$C$1001,C562,$N$2:$N$1001,N562)&gt;1,"Revisar",""))</f>
        <v/>
      </c>
    </row>
    <row r="563">
      <c r="A563" s="5"/>
      <c r="B563" s="6"/>
      <c r="C563" s="7"/>
      <c r="D563" s="7"/>
      <c r="E563" s="7"/>
      <c r="F563" s="7"/>
      <c r="G563" s="9"/>
      <c r="H563" s="9"/>
      <c r="I563" s="9"/>
      <c r="J563" s="9"/>
      <c r="K563" s="10"/>
      <c r="L563" s="10"/>
      <c r="M563" s="9"/>
      <c r="N563" s="11" t="str">
        <f>IF(OR(G563="",J563="",K563=""),"",(J563-G563)*K563*IF(L563="",1,L563)*IF(D563="Short",-1,1)-M563)</f>
        <v/>
      </c>
      <c r="O563" s="11" t="str">
        <f>IF(OR(G563="",H563="",K563=""),"",ABS(G563-H563)*K563*IF(L563="",1,L563))</f>
        <v/>
      </c>
      <c r="P563" s="12" t="str">
        <f>IF(OR(N563="",O563="",O563=0),"",N563/O563)</f>
        <v/>
      </c>
      <c r="Q563" s="13" t="str">
        <f>IF(OR(G563="",H563="",I563="",G563=H563),"",ABS(I563-G563)/ABS(G563-H563))</f>
        <v/>
      </c>
      <c r="R563" s="7"/>
      <c r="S563" s="7"/>
      <c r="T563" s="7"/>
      <c r="U563" s="14" t="str">
        <f>IF(C563="","",IF(COUNTIFS($A$2:$A$1001,A563,$C$2:$C$1001,C563,$N$2:$N$1001,N563)&gt;1,"Revisar",""))</f>
        <v/>
      </c>
    </row>
    <row r="564">
      <c r="A564" s="5"/>
      <c r="B564" s="6"/>
      <c r="C564" s="7"/>
      <c r="D564" s="7"/>
      <c r="E564" s="7"/>
      <c r="F564" s="7"/>
      <c r="G564" s="9"/>
      <c r="H564" s="9"/>
      <c r="I564" s="9"/>
      <c r="J564" s="9"/>
      <c r="K564" s="10"/>
      <c r="L564" s="10"/>
      <c r="M564" s="9"/>
      <c r="N564" s="11" t="str">
        <f>IF(OR(G564="",J564="",K564=""),"",(J564-G564)*K564*IF(L564="",1,L564)*IF(D564="Short",-1,1)-M564)</f>
        <v/>
      </c>
      <c r="O564" s="11" t="str">
        <f>IF(OR(G564="",H564="",K564=""),"",ABS(G564-H564)*K564*IF(L564="",1,L564))</f>
        <v/>
      </c>
      <c r="P564" s="12" t="str">
        <f>IF(OR(N564="",O564="",O564=0),"",N564/O564)</f>
        <v/>
      </c>
      <c r="Q564" s="13" t="str">
        <f>IF(OR(G564="",H564="",I564="",G564=H564),"",ABS(I564-G564)/ABS(G564-H564))</f>
        <v/>
      </c>
      <c r="R564" s="7"/>
      <c r="S564" s="7"/>
      <c r="T564" s="7"/>
      <c r="U564" s="14" t="str">
        <f>IF(C564="","",IF(COUNTIFS($A$2:$A$1001,A564,$C$2:$C$1001,C564,$N$2:$N$1001,N564)&gt;1,"Revisar",""))</f>
        <v/>
      </c>
    </row>
    <row r="565">
      <c r="A565" s="5"/>
      <c r="B565" s="6"/>
      <c r="C565" s="7"/>
      <c r="D565" s="7"/>
      <c r="E565" s="7"/>
      <c r="F565" s="7"/>
      <c r="G565" s="9"/>
      <c r="H565" s="9"/>
      <c r="I565" s="9"/>
      <c r="J565" s="9"/>
      <c r="K565" s="10"/>
      <c r="L565" s="10"/>
      <c r="M565" s="9"/>
      <c r="N565" s="11" t="str">
        <f>IF(OR(G565="",J565="",K565=""),"",(J565-G565)*K565*IF(L565="",1,L565)*IF(D565="Short",-1,1)-M565)</f>
        <v/>
      </c>
      <c r="O565" s="11" t="str">
        <f>IF(OR(G565="",H565="",K565=""),"",ABS(G565-H565)*K565*IF(L565="",1,L565))</f>
        <v/>
      </c>
      <c r="P565" s="12" t="str">
        <f>IF(OR(N565="",O565="",O565=0),"",N565/O565)</f>
        <v/>
      </c>
      <c r="Q565" s="13" t="str">
        <f>IF(OR(G565="",H565="",I565="",G565=H565),"",ABS(I565-G565)/ABS(G565-H565))</f>
        <v/>
      </c>
      <c r="R565" s="7"/>
      <c r="S565" s="7"/>
      <c r="T565" s="7"/>
      <c r="U565" s="14" t="str">
        <f>IF(C565="","",IF(COUNTIFS($A$2:$A$1001,A565,$C$2:$C$1001,C565,$N$2:$N$1001,N565)&gt;1,"Revisar",""))</f>
        <v/>
      </c>
    </row>
    <row r="566">
      <c r="A566" s="5"/>
      <c r="B566" s="6"/>
      <c r="C566" s="7"/>
      <c r="D566" s="7"/>
      <c r="E566" s="7"/>
      <c r="F566" s="7"/>
      <c r="G566" s="9"/>
      <c r="H566" s="9"/>
      <c r="I566" s="9"/>
      <c r="J566" s="9"/>
      <c r="K566" s="10"/>
      <c r="L566" s="10"/>
      <c r="M566" s="9"/>
      <c r="N566" s="11" t="str">
        <f>IF(OR(G566="",J566="",K566=""),"",(J566-G566)*K566*IF(L566="",1,L566)*IF(D566="Short",-1,1)-M566)</f>
        <v/>
      </c>
      <c r="O566" s="11" t="str">
        <f>IF(OR(G566="",H566="",K566=""),"",ABS(G566-H566)*K566*IF(L566="",1,L566))</f>
        <v/>
      </c>
      <c r="P566" s="12" t="str">
        <f>IF(OR(N566="",O566="",O566=0),"",N566/O566)</f>
        <v/>
      </c>
      <c r="Q566" s="13" t="str">
        <f>IF(OR(G566="",H566="",I566="",G566=H566),"",ABS(I566-G566)/ABS(G566-H566))</f>
        <v/>
      </c>
      <c r="R566" s="7"/>
      <c r="S566" s="7"/>
      <c r="T566" s="7"/>
      <c r="U566" s="14" t="str">
        <f>IF(C566="","",IF(COUNTIFS($A$2:$A$1001,A566,$C$2:$C$1001,C566,$N$2:$N$1001,N566)&gt;1,"Revisar",""))</f>
        <v/>
      </c>
    </row>
    <row r="567">
      <c r="A567" s="5"/>
      <c r="B567" s="6"/>
      <c r="C567" s="7"/>
      <c r="D567" s="7"/>
      <c r="E567" s="7"/>
      <c r="F567" s="7"/>
      <c r="G567" s="9"/>
      <c r="H567" s="9"/>
      <c r="I567" s="9"/>
      <c r="J567" s="9"/>
      <c r="K567" s="10"/>
      <c r="L567" s="10"/>
      <c r="M567" s="9"/>
      <c r="N567" s="11" t="str">
        <f>IF(OR(G567="",J567="",K567=""),"",(J567-G567)*K567*IF(L567="",1,L567)*IF(D567="Short",-1,1)-M567)</f>
        <v/>
      </c>
      <c r="O567" s="11" t="str">
        <f>IF(OR(G567="",H567="",K567=""),"",ABS(G567-H567)*K567*IF(L567="",1,L567))</f>
        <v/>
      </c>
      <c r="P567" s="12" t="str">
        <f>IF(OR(N567="",O567="",O567=0),"",N567/O567)</f>
        <v/>
      </c>
      <c r="Q567" s="13" t="str">
        <f>IF(OR(G567="",H567="",I567="",G567=H567),"",ABS(I567-G567)/ABS(G567-H567))</f>
        <v/>
      </c>
      <c r="R567" s="7"/>
      <c r="S567" s="7"/>
      <c r="T567" s="7"/>
      <c r="U567" s="14" t="str">
        <f>IF(C567="","",IF(COUNTIFS($A$2:$A$1001,A567,$C$2:$C$1001,C567,$N$2:$N$1001,N567)&gt;1,"Revisar",""))</f>
        <v/>
      </c>
    </row>
    <row r="568">
      <c r="A568" s="5"/>
      <c r="B568" s="6"/>
      <c r="C568" s="7"/>
      <c r="D568" s="7"/>
      <c r="E568" s="7"/>
      <c r="F568" s="7"/>
      <c r="G568" s="9"/>
      <c r="H568" s="9"/>
      <c r="I568" s="9"/>
      <c r="J568" s="9"/>
      <c r="K568" s="10"/>
      <c r="L568" s="10"/>
      <c r="M568" s="9"/>
      <c r="N568" s="11" t="str">
        <f>IF(OR(G568="",J568="",K568=""),"",(J568-G568)*K568*IF(L568="",1,L568)*IF(D568="Short",-1,1)-M568)</f>
        <v/>
      </c>
      <c r="O568" s="11" t="str">
        <f>IF(OR(G568="",H568="",K568=""),"",ABS(G568-H568)*K568*IF(L568="",1,L568))</f>
        <v/>
      </c>
      <c r="P568" s="12" t="str">
        <f>IF(OR(N568="",O568="",O568=0),"",N568/O568)</f>
        <v/>
      </c>
      <c r="Q568" s="13" t="str">
        <f>IF(OR(G568="",H568="",I568="",G568=H568),"",ABS(I568-G568)/ABS(G568-H568))</f>
        <v/>
      </c>
      <c r="R568" s="7"/>
      <c r="S568" s="7"/>
      <c r="T568" s="7"/>
      <c r="U568" s="14" t="str">
        <f>IF(C568="","",IF(COUNTIFS($A$2:$A$1001,A568,$C$2:$C$1001,C568,$N$2:$N$1001,N568)&gt;1,"Revisar",""))</f>
        <v/>
      </c>
    </row>
    <row r="569">
      <c r="A569" s="5"/>
      <c r="B569" s="6"/>
      <c r="C569" s="7"/>
      <c r="D569" s="7"/>
      <c r="E569" s="7"/>
      <c r="F569" s="7"/>
      <c r="G569" s="9"/>
      <c r="H569" s="9"/>
      <c r="I569" s="9"/>
      <c r="J569" s="9"/>
      <c r="K569" s="10"/>
      <c r="L569" s="10"/>
      <c r="M569" s="9"/>
      <c r="N569" s="11" t="str">
        <f>IF(OR(G569="",J569="",K569=""),"",(J569-G569)*K569*IF(L569="",1,L569)*IF(D569="Short",-1,1)-M569)</f>
        <v/>
      </c>
      <c r="O569" s="11" t="str">
        <f>IF(OR(G569="",H569="",K569=""),"",ABS(G569-H569)*K569*IF(L569="",1,L569))</f>
        <v/>
      </c>
      <c r="P569" s="12" t="str">
        <f>IF(OR(N569="",O569="",O569=0),"",N569/O569)</f>
        <v/>
      </c>
      <c r="Q569" s="13" t="str">
        <f>IF(OR(G569="",H569="",I569="",G569=H569),"",ABS(I569-G569)/ABS(G569-H569))</f>
        <v/>
      </c>
      <c r="R569" s="7"/>
      <c r="S569" s="7"/>
      <c r="T569" s="7"/>
      <c r="U569" s="14" t="str">
        <f>IF(C569="","",IF(COUNTIFS($A$2:$A$1001,A569,$C$2:$C$1001,C569,$N$2:$N$1001,N569)&gt;1,"Revisar",""))</f>
        <v/>
      </c>
    </row>
    <row r="570">
      <c r="A570" s="5"/>
      <c r="B570" s="6"/>
      <c r="C570" s="7"/>
      <c r="D570" s="7"/>
      <c r="E570" s="7"/>
      <c r="F570" s="7"/>
      <c r="G570" s="9"/>
      <c r="H570" s="9"/>
      <c r="I570" s="9"/>
      <c r="J570" s="9"/>
      <c r="K570" s="10"/>
      <c r="L570" s="10"/>
      <c r="M570" s="9"/>
      <c r="N570" s="11" t="str">
        <f>IF(OR(G570="",J570="",K570=""),"",(J570-G570)*K570*IF(L570="",1,L570)*IF(D570="Short",-1,1)-M570)</f>
        <v/>
      </c>
      <c r="O570" s="11" t="str">
        <f>IF(OR(G570="",H570="",K570=""),"",ABS(G570-H570)*K570*IF(L570="",1,L570))</f>
        <v/>
      </c>
      <c r="P570" s="12" t="str">
        <f>IF(OR(N570="",O570="",O570=0),"",N570/O570)</f>
        <v/>
      </c>
      <c r="Q570" s="13" t="str">
        <f>IF(OR(G570="",H570="",I570="",G570=H570),"",ABS(I570-G570)/ABS(G570-H570))</f>
        <v/>
      </c>
      <c r="R570" s="7"/>
      <c r="S570" s="7"/>
      <c r="T570" s="7"/>
      <c r="U570" s="14" t="str">
        <f>IF(C570="","",IF(COUNTIFS($A$2:$A$1001,A570,$C$2:$C$1001,C570,$N$2:$N$1001,N570)&gt;1,"Revisar",""))</f>
        <v/>
      </c>
    </row>
    <row r="571">
      <c r="A571" s="5"/>
      <c r="B571" s="6"/>
      <c r="C571" s="7"/>
      <c r="D571" s="7"/>
      <c r="E571" s="7"/>
      <c r="F571" s="7"/>
      <c r="G571" s="9"/>
      <c r="H571" s="9"/>
      <c r="I571" s="9"/>
      <c r="J571" s="9"/>
      <c r="K571" s="10"/>
      <c r="L571" s="10"/>
      <c r="M571" s="9"/>
      <c r="N571" s="11" t="str">
        <f>IF(OR(G571="",J571="",K571=""),"",(J571-G571)*K571*IF(L571="",1,L571)*IF(D571="Short",-1,1)-M571)</f>
        <v/>
      </c>
      <c r="O571" s="11" t="str">
        <f>IF(OR(G571="",H571="",K571=""),"",ABS(G571-H571)*K571*IF(L571="",1,L571))</f>
        <v/>
      </c>
      <c r="P571" s="12" t="str">
        <f>IF(OR(N571="",O571="",O571=0),"",N571/O571)</f>
        <v/>
      </c>
      <c r="Q571" s="13" t="str">
        <f>IF(OR(G571="",H571="",I571="",G571=H571),"",ABS(I571-G571)/ABS(G571-H571))</f>
        <v/>
      </c>
      <c r="R571" s="7"/>
      <c r="S571" s="7"/>
      <c r="T571" s="7"/>
      <c r="U571" s="14" t="str">
        <f>IF(C571="","",IF(COUNTIFS($A$2:$A$1001,A571,$C$2:$C$1001,C571,$N$2:$N$1001,N571)&gt;1,"Revisar",""))</f>
        <v/>
      </c>
    </row>
    <row r="572">
      <c r="A572" s="5"/>
      <c r="B572" s="6"/>
      <c r="C572" s="7"/>
      <c r="D572" s="7"/>
      <c r="E572" s="7"/>
      <c r="F572" s="7"/>
      <c r="G572" s="9"/>
      <c r="H572" s="9"/>
      <c r="I572" s="9"/>
      <c r="J572" s="9"/>
      <c r="K572" s="10"/>
      <c r="L572" s="10"/>
      <c r="M572" s="9"/>
      <c r="N572" s="11" t="str">
        <f>IF(OR(G572="",J572="",K572=""),"",(J572-G572)*K572*IF(L572="",1,L572)*IF(D572="Short",-1,1)-M572)</f>
        <v/>
      </c>
      <c r="O572" s="11" t="str">
        <f>IF(OR(G572="",H572="",K572=""),"",ABS(G572-H572)*K572*IF(L572="",1,L572))</f>
        <v/>
      </c>
      <c r="P572" s="12" t="str">
        <f>IF(OR(N572="",O572="",O572=0),"",N572/O572)</f>
        <v/>
      </c>
      <c r="Q572" s="13" t="str">
        <f>IF(OR(G572="",H572="",I572="",G572=H572),"",ABS(I572-G572)/ABS(G572-H572))</f>
        <v/>
      </c>
      <c r="R572" s="7"/>
      <c r="S572" s="7"/>
      <c r="T572" s="7"/>
      <c r="U572" s="14" t="str">
        <f>IF(C572="","",IF(COUNTIFS($A$2:$A$1001,A572,$C$2:$C$1001,C572,$N$2:$N$1001,N572)&gt;1,"Revisar",""))</f>
        <v/>
      </c>
    </row>
    <row r="573">
      <c r="A573" s="5"/>
      <c r="B573" s="6"/>
      <c r="C573" s="7"/>
      <c r="D573" s="7"/>
      <c r="E573" s="7"/>
      <c r="F573" s="7"/>
      <c r="G573" s="9"/>
      <c r="H573" s="9"/>
      <c r="I573" s="9"/>
      <c r="J573" s="9"/>
      <c r="K573" s="10"/>
      <c r="L573" s="10"/>
      <c r="M573" s="9"/>
      <c r="N573" s="11" t="str">
        <f>IF(OR(G573="",J573="",K573=""),"",(J573-G573)*K573*IF(L573="",1,L573)*IF(D573="Short",-1,1)-M573)</f>
        <v/>
      </c>
      <c r="O573" s="11" t="str">
        <f>IF(OR(G573="",H573="",K573=""),"",ABS(G573-H573)*K573*IF(L573="",1,L573))</f>
        <v/>
      </c>
      <c r="P573" s="12" t="str">
        <f>IF(OR(N573="",O573="",O573=0),"",N573/O573)</f>
        <v/>
      </c>
      <c r="Q573" s="13" t="str">
        <f>IF(OR(G573="",H573="",I573="",G573=H573),"",ABS(I573-G573)/ABS(G573-H573))</f>
        <v/>
      </c>
      <c r="R573" s="7"/>
      <c r="S573" s="7"/>
      <c r="T573" s="7"/>
      <c r="U573" s="14" t="str">
        <f>IF(C573="","",IF(COUNTIFS($A$2:$A$1001,A573,$C$2:$C$1001,C573,$N$2:$N$1001,N573)&gt;1,"Revisar",""))</f>
        <v/>
      </c>
    </row>
    <row r="574">
      <c r="A574" s="5"/>
      <c r="B574" s="6"/>
      <c r="C574" s="7"/>
      <c r="D574" s="7"/>
      <c r="E574" s="7"/>
      <c r="F574" s="7"/>
      <c r="G574" s="9"/>
      <c r="H574" s="9"/>
      <c r="I574" s="9"/>
      <c r="J574" s="9"/>
      <c r="K574" s="10"/>
      <c r="L574" s="10"/>
      <c r="M574" s="9"/>
      <c r="N574" s="11" t="str">
        <f>IF(OR(G574="",J574="",K574=""),"",(J574-G574)*K574*IF(L574="",1,L574)*IF(D574="Short",-1,1)-M574)</f>
        <v/>
      </c>
      <c r="O574" s="11" t="str">
        <f>IF(OR(G574="",H574="",K574=""),"",ABS(G574-H574)*K574*IF(L574="",1,L574))</f>
        <v/>
      </c>
      <c r="P574" s="12" t="str">
        <f>IF(OR(N574="",O574="",O574=0),"",N574/O574)</f>
        <v/>
      </c>
      <c r="Q574" s="13" t="str">
        <f>IF(OR(G574="",H574="",I574="",G574=H574),"",ABS(I574-G574)/ABS(G574-H574))</f>
        <v/>
      </c>
      <c r="R574" s="7"/>
      <c r="S574" s="7"/>
      <c r="T574" s="7"/>
      <c r="U574" s="14" t="str">
        <f>IF(C574="","",IF(COUNTIFS($A$2:$A$1001,A574,$C$2:$C$1001,C574,$N$2:$N$1001,N574)&gt;1,"Revisar",""))</f>
        <v/>
      </c>
    </row>
    <row r="575">
      <c r="A575" s="5"/>
      <c r="B575" s="6"/>
      <c r="C575" s="7"/>
      <c r="D575" s="7"/>
      <c r="E575" s="7"/>
      <c r="F575" s="7"/>
      <c r="G575" s="9"/>
      <c r="H575" s="9"/>
      <c r="I575" s="9"/>
      <c r="J575" s="9"/>
      <c r="K575" s="10"/>
      <c r="L575" s="10"/>
      <c r="M575" s="9"/>
      <c r="N575" s="11" t="str">
        <f>IF(OR(G575="",J575="",K575=""),"",(J575-G575)*K575*IF(L575="",1,L575)*IF(D575="Short",-1,1)-M575)</f>
        <v/>
      </c>
      <c r="O575" s="11" t="str">
        <f>IF(OR(G575="",H575="",K575=""),"",ABS(G575-H575)*K575*IF(L575="",1,L575))</f>
        <v/>
      </c>
      <c r="P575" s="12" t="str">
        <f>IF(OR(N575="",O575="",O575=0),"",N575/O575)</f>
        <v/>
      </c>
      <c r="Q575" s="13" t="str">
        <f>IF(OR(G575="",H575="",I575="",G575=H575),"",ABS(I575-G575)/ABS(G575-H575))</f>
        <v/>
      </c>
      <c r="R575" s="7"/>
      <c r="S575" s="7"/>
      <c r="T575" s="7"/>
      <c r="U575" s="14" t="str">
        <f>IF(C575="","",IF(COUNTIFS($A$2:$A$1001,A575,$C$2:$C$1001,C575,$N$2:$N$1001,N575)&gt;1,"Revisar",""))</f>
        <v/>
      </c>
    </row>
    <row r="576">
      <c r="A576" s="5"/>
      <c r="B576" s="6"/>
      <c r="C576" s="7"/>
      <c r="D576" s="7"/>
      <c r="E576" s="7"/>
      <c r="F576" s="7"/>
      <c r="G576" s="9"/>
      <c r="H576" s="9"/>
      <c r="I576" s="9"/>
      <c r="J576" s="9"/>
      <c r="K576" s="10"/>
      <c r="L576" s="10"/>
      <c r="M576" s="9"/>
      <c r="N576" s="11" t="str">
        <f>IF(OR(G576="",J576="",K576=""),"",(J576-G576)*K576*IF(L576="",1,L576)*IF(D576="Short",-1,1)-M576)</f>
        <v/>
      </c>
      <c r="O576" s="11" t="str">
        <f>IF(OR(G576="",H576="",K576=""),"",ABS(G576-H576)*K576*IF(L576="",1,L576))</f>
        <v/>
      </c>
      <c r="P576" s="12" t="str">
        <f>IF(OR(N576="",O576="",O576=0),"",N576/O576)</f>
        <v/>
      </c>
      <c r="Q576" s="13" t="str">
        <f>IF(OR(G576="",H576="",I576="",G576=H576),"",ABS(I576-G576)/ABS(G576-H576))</f>
        <v/>
      </c>
      <c r="R576" s="7"/>
      <c r="S576" s="7"/>
      <c r="T576" s="7"/>
      <c r="U576" s="14" t="str">
        <f>IF(C576="","",IF(COUNTIFS($A$2:$A$1001,A576,$C$2:$C$1001,C576,$N$2:$N$1001,N576)&gt;1,"Revisar",""))</f>
        <v/>
      </c>
    </row>
    <row r="577">
      <c r="A577" s="5"/>
      <c r="B577" s="6"/>
      <c r="C577" s="7"/>
      <c r="D577" s="7"/>
      <c r="E577" s="7"/>
      <c r="F577" s="7"/>
      <c r="G577" s="9"/>
      <c r="H577" s="9"/>
      <c r="I577" s="9"/>
      <c r="J577" s="9"/>
      <c r="K577" s="10"/>
      <c r="L577" s="10"/>
      <c r="M577" s="9"/>
      <c r="N577" s="11" t="str">
        <f>IF(OR(G577="",J577="",K577=""),"",(J577-G577)*K577*IF(L577="",1,L577)*IF(D577="Short",-1,1)-M577)</f>
        <v/>
      </c>
      <c r="O577" s="11" t="str">
        <f>IF(OR(G577="",H577="",K577=""),"",ABS(G577-H577)*K577*IF(L577="",1,L577))</f>
        <v/>
      </c>
      <c r="P577" s="12" t="str">
        <f>IF(OR(N577="",O577="",O577=0),"",N577/O577)</f>
        <v/>
      </c>
      <c r="Q577" s="13" t="str">
        <f>IF(OR(G577="",H577="",I577="",G577=H577),"",ABS(I577-G577)/ABS(G577-H577))</f>
        <v/>
      </c>
      <c r="R577" s="7"/>
      <c r="S577" s="7"/>
      <c r="T577" s="7"/>
      <c r="U577" s="14" t="str">
        <f>IF(C577="","",IF(COUNTIFS($A$2:$A$1001,A577,$C$2:$C$1001,C577,$N$2:$N$1001,N577)&gt;1,"Revisar",""))</f>
        <v/>
      </c>
    </row>
    <row r="578">
      <c r="A578" s="5"/>
      <c r="B578" s="6"/>
      <c r="C578" s="7"/>
      <c r="D578" s="7"/>
      <c r="E578" s="7"/>
      <c r="F578" s="7"/>
      <c r="G578" s="9"/>
      <c r="H578" s="9"/>
      <c r="I578" s="9"/>
      <c r="J578" s="9"/>
      <c r="K578" s="10"/>
      <c r="L578" s="10"/>
      <c r="M578" s="9"/>
      <c r="N578" s="11" t="str">
        <f>IF(OR(G578="",J578="",K578=""),"",(J578-G578)*K578*IF(L578="",1,L578)*IF(D578="Short",-1,1)-M578)</f>
        <v/>
      </c>
      <c r="O578" s="11" t="str">
        <f>IF(OR(G578="",H578="",K578=""),"",ABS(G578-H578)*K578*IF(L578="",1,L578))</f>
        <v/>
      </c>
      <c r="P578" s="12" t="str">
        <f>IF(OR(N578="",O578="",O578=0),"",N578/O578)</f>
        <v/>
      </c>
      <c r="Q578" s="13" t="str">
        <f>IF(OR(G578="",H578="",I578="",G578=H578),"",ABS(I578-G578)/ABS(G578-H578))</f>
        <v/>
      </c>
      <c r="R578" s="7"/>
      <c r="S578" s="7"/>
      <c r="T578" s="7"/>
      <c r="U578" s="14" t="str">
        <f>IF(C578="","",IF(COUNTIFS($A$2:$A$1001,A578,$C$2:$C$1001,C578,$N$2:$N$1001,N578)&gt;1,"Revisar",""))</f>
        <v/>
      </c>
    </row>
    <row r="579">
      <c r="A579" s="5"/>
      <c r="B579" s="6"/>
      <c r="C579" s="7"/>
      <c r="D579" s="7"/>
      <c r="E579" s="7"/>
      <c r="F579" s="7"/>
      <c r="G579" s="9"/>
      <c r="H579" s="9"/>
      <c r="I579" s="9"/>
      <c r="J579" s="9"/>
      <c r="K579" s="10"/>
      <c r="L579" s="10"/>
      <c r="M579" s="9"/>
      <c r="N579" s="11" t="str">
        <f>IF(OR(G579="",J579="",K579=""),"",(J579-G579)*K579*IF(L579="",1,L579)*IF(D579="Short",-1,1)-M579)</f>
        <v/>
      </c>
      <c r="O579" s="11" t="str">
        <f>IF(OR(G579="",H579="",K579=""),"",ABS(G579-H579)*K579*IF(L579="",1,L579))</f>
        <v/>
      </c>
      <c r="P579" s="12" t="str">
        <f>IF(OR(N579="",O579="",O579=0),"",N579/O579)</f>
        <v/>
      </c>
      <c r="Q579" s="13" t="str">
        <f>IF(OR(G579="",H579="",I579="",G579=H579),"",ABS(I579-G579)/ABS(G579-H579))</f>
        <v/>
      </c>
      <c r="R579" s="7"/>
      <c r="S579" s="7"/>
      <c r="T579" s="7"/>
      <c r="U579" s="14" t="str">
        <f>IF(C579="","",IF(COUNTIFS($A$2:$A$1001,A579,$C$2:$C$1001,C579,$N$2:$N$1001,N579)&gt;1,"Revisar",""))</f>
        <v/>
      </c>
    </row>
    <row r="580">
      <c r="A580" s="5"/>
      <c r="B580" s="6"/>
      <c r="C580" s="7"/>
      <c r="D580" s="7"/>
      <c r="E580" s="7"/>
      <c r="F580" s="7"/>
      <c r="G580" s="9"/>
      <c r="H580" s="9"/>
      <c r="I580" s="9"/>
      <c r="J580" s="9"/>
      <c r="K580" s="10"/>
      <c r="L580" s="10"/>
      <c r="M580" s="9"/>
      <c r="N580" s="11" t="str">
        <f>IF(OR(G580="",J580="",K580=""),"",(J580-G580)*K580*IF(L580="",1,L580)*IF(D580="Short",-1,1)-M580)</f>
        <v/>
      </c>
      <c r="O580" s="11" t="str">
        <f>IF(OR(G580="",H580="",K580=""),"",ABS(G580-H580)*K580*IF(L580="",1,L580))</f>
        <v/>
      </c>
      <c r="P580" s="12" t="str">
        <f>IF(OR(N580="",O580="",O580=0),"",N580/O580)</f>
        <v/>
      </c>
      <c r="Q580" s="13" t="str">
        <f>IF(OR(G580="",H580="",I580="",G580=H580),"",ABS(I580-G580)/ABS(G580-H580))</f>
        <v/>
      </c>
      <c r="R580" s="7"/>
      <c r="S580" s="7"/>
      <c r="T580" s="7"/>
      <c r="U580" s="14" t="str">
        <f>IF(C580="","",IF(COUNTIFS($A$2:$A$1001,A580,$C$2:$C$1001,C580,$N$2:$N$1001,N580)&gt;1,"Revisar",""))</f>
        <v/>
      </c>
    </row>
    <row r="581">
      <c r="A581" s="5"/>
      <c r="B581" s="6"/>
      <c r="C581" s="7"/>
      <c r="D581" s="7"/>
      <c r="E581" s="7"/>
      <c r="F581" s="7"/>
      <c r="G581" s="9"/>
      <c r="H581" s="9"/>
      <c r="I581" s="9"/>
      <c r="J581" s="9"/>
      <c r="K581" s="10"/>
      <c r="L581" s="10"/>
      <c r="M581" s="9"/>
      <c r="N581" s="11" t="str">
        <f>IF(OR(G581="",J581="",K581=""),"",(J581-G581)*K581*IF(L581="",1,L581)*IF(D581="Short",-1,1)-M581)</f>
        <v/>
      </c>
      <c r="O581" s="11" t="str">
        <f>IF(OR(G581="",H581="",K581=""),"",ABS(G581-H581)*K581*IF(L581="",1,L581))</f>
        <v/>
      </c>
      <c r="P581" s="12" t="str">
        <f>IF(OR(N581="",O581="",O581=0),"",N581/O581)</f>
        <v/>
      </c>
      <c r="Q581" s="13" t="str">
        <f>IF(OR(G581="",H581="",I581="",G581=H581),"",ABS(I581-G581)/ABS(G581-H581))</f>
        <v/>
      </c>
      <c r="R581" s="7"/>
      <c r="S581" s="7"/>
      <c r="T581" s="7"/>
      <c r="U581" s="14" t="str">
        <f>IF(C581="","",IF(COUNTIFS($A$2:$A$1001,A581,$C$2:$C$1001,C581,$N$2:$N$1001,N581)&gt;1,"Revisar",""))</f>
        <v/>
      </c>
    </row>
    <row r="582">
      <c r="A582" s="5"/>
      <c r="B582" s="6"/>
      <c r="C582" s="7"/>
      <c r="D582" s="7"/>
      <c r="E582" s="7"/>
      <c r="F582" s="7"/>
      <c r="G582" s="9"/>
      <c r="H582" s="9"/>
      <c r="I582" s="9"/>
      <c r="J582" s="9"/>
      <c r="K582" s="10"/>
      <c r="L582" s="10"/>
      <c r="M582" s="9"/>
      <c r="N582" s="11" t="str">
        <f>IF(OR(G582="",J582="",K582=""),"",(J582-G582)*K582*IF(L582="",1,L582)*IF(D582="Short",-1,1)-M582)</f>
        <v/>
      </c>
      <c r="O582" s="11" t="str">
        <f>IF(OR(G582="",H582="",K582=""),"",ABS(G582-H582)*K582*IF(L582="",1,L582))</f>
        <v/>
      </c>
      <c r="P582" s="12" t="str">
        <f>IF(OR(N582="",O582="",O582=0),"",N582/O582)</f>
        <v/>
      </c>
      <c r="Q582" s="13" t="str">
        <f>IF(OR(G582="",H582="",I582="",G582=H582),"",ABS(I582-G582)/ABS(G582-H582))</f>
        <v/>
      </c>
      <c r="R582" s="7"/>
      <c r="S582" s="7"/>
      <c r="T582" s="7"/>
      <c r="U582" s="14" t="str">
        <f>IF(C582="","",IF(COUNTIFS($A$2:$A$1001,A582,$C$2:$C$1001,C582,$N$2:$N$1001,N582)&gt;1,"Revisar",""))</f>
        <v/>
      </c>
    </row>
    <row r="583">
      <c r="A583" s="5"/>
      <c r="B583" s="6"/>
      <c r="C583" s="7"/>
      <c r="D583" s="7"/>
      <c r="E583" s="7"/>
      <c r="F583" s="7"/>
      <c r="G583" s="9"/>
      <c r="H583" s="9"/>
      <c r="I583" s="9"/>
      <c r="J583" s="9"/>
      <c r="K583" s="10"/>
      <c r="L583" s="10"/>
      <c r="M583" s="9"/>
      <c r="N583" s="11" t="str">
        <f>IF(OR(G583="",J583="",K583=""),"",(J583-G583)*K583*IF(L583="",1,L583)*IF(D583="Short",-1,1)-M583)</f>
        <v/>
      </c>
      <c r="O583" s="11" t="str">
        <f>IF(OR(G583="",H583="",K583=""),"",ABS(G583-H583)*K583*IF(L583="",1,L583))</f>
        <v/>
      </c>
      <c r="P583" s="12" t="str">
        <f>IF(OR(N583="",O583="",O583=0),"",N583/O583)</f>
        <v/>
      </c>
      <c r="Q583" s="13" t="str">
        <f>IF(OR(G583="",H583="",I583="",G583=H583),"",ABS(I583-G583)/ABS(G583-H583))</f>
        <v/>
      </c>
      <c r="R583" s="7"/>
      <c r="S583" s="7"/>
      <c r="T583" s="7"/>
      <c r="U583" s="14" t="str">
        <f>IF(C583="","",IF(COUNTIFS($A$2:$A$1001,A583,$C$2:$C$1001,C583,$N$2:$N$1001,N583)&gt;1,"Revisar",""))</f>
        <v/>
      </c>
    </row>
    <row r="584">
      <c r="A584" s="5"/>
      <c r="B584" s="6"/>
      <c r="C584" s="7"/>
      <c r="D584" s="7"/>
      <c r="E584" s="7"/>
      <c r="F584" s="7"/>
      <c r="G584" s="9"/>
      <c r="H584" s="9"/>
      <c r="I584" s="9"/>
      <c r="J584" s="9"/>
      <c r="K584" s="10"/>
      <c r="L584" s="10"/>
      <c r="M584" s="9"/>
      <c r="N584" s="11" t="str">
        <f>IF(OR(G584="",J584="",K584=""),"",(J584-G584)*K584*IF(L584="",1,L584)*IF(D584="Short",-1,1)-M584)</f>
        <v/>
      </c>
      <c r="O584" s="11" t="str">
        <f>IF(OR(G584="",H584="",K584=""),"",ABS(G584-H584)*K584*IF(L584="",1,L584))</f>
        <v/>
      </c>
      <c r="P584" s="12" t="str">
        <f>IF(OR(N584="",O584="",O584=0),"",N584/O584)</f>
        <v/>
      </c>
      <c r="Q584" s="13" t="str">
        <f>IF(OR(G584="",H584="",I584="",G584=H584),"",ABS(I584-G584)/ABS(G584-H584))</f>
        <v/>
      </c>
      <c r="R584" s="7"/>
      <c r="S584" s="7"/>
      <c r="T584" s="7"/>
      <c r="U584" s="14" t="str">
        <f>IF(C584="","",IF(COUNTIFS($A$2:$A$1001,A584,$C$2:$C$1001,C584,$N$2:$N$1001,N584)&gt;1,"Revisar",""))</f>
        <v/>
      </c>
    </row>
    <row r="585">
      <c r="A585" s="5"/>
      <c r="B585" s="6"/>
      <c r="C585" s="7"/>
      <c r="D585" s="7"/>
      <c r="E585" s="7"/>
      <c r="F585" s="7"/>
      <c r="G585" s="9"/>
      <c r="H585" s="9"/>
      <c r="I585" s="9"/>
      <c r="J585" s="9"/>
      <c r="K585" s="10"/>
      <c r="L585" s="10"/>
      <c r="M585" s="9"/>
      <c r="N585" s="11" t="str">
        <f>IF(OR(G585="",J585="",K585=""),"",(J585-G585)*K585*IF(L585="",1,L585)*IF(D585="Short",-1,1)-M585)</f>
        <v/>
      </c>
      <c r="O585" s="11" t="str">
        <f>IF(OR(G585="",H585="",K585=""),"",ABS(G585-H585)*K585*IF(L585="",1,L585))</f>
        <v/>
      </c>
      <c r="P585" s="12" t="str">
        <f>IF(OR(N585="",O585="",O585=0),"",N585/O585)</f>
        <v/>
      </c>
      <c r="Q585" s="13" t="str">
        <f>IF(OR(G585="",H585="",I585="",G585=H585),"",ABS(I585-G585)/ABS(G585-H585))</f>
        <v/>
      </c>
      <c r="R585" s="7"/>
      <c r="S585" s="7"/>
      <c r="T585" s="7"/>
      <c r="U585" s="14" t="str">
        <f>IF(C585="","",IF(COUNTIFS($A$2:$A$1001,A585,$C$2:$C$1001,C585,$N$2:$N$1001,N585)&gt;1,"Revisar",""))</f>
        <v/>
      </c>
    </row>
    <row r="586">
      <c r="A586" s="5"/>
      <c r="B586" s="6"/>
      <c r="C586" s="7"/>
      <c r="D586" s="7"/>
      <c r="E586" s="7"/>
      <c r="F586" s="7"/>
      <c r="G586" s="9"/>
      <c r="H586" s="9"/>
      <c r="I586" s="9"/>
      <c r="J586" s="9"/>
      <c r="K586" s="10"/>
      <c r="L586" s="10"/>
      <c r="M586" s="9"/>
      <c r="N586" s="11" t="str">
        <f>IF(OR(G586="",J586="",K586=""),"",(J586-G586)*K586*IF(L586="",1,L586)*IF(D586="Short",-1,1)-M586)</f>
        <v/>
      </c>
      <c r="O586" s="11" t="str">
        <f>IF(OR(G586="",H586="",K586=""),"",ABS(G586-H586)*K586*IF(L586="",1,L586))</f>
        <v/>
      </c>
      <c r="P586" s="12" t="str">
        <f>IF(OR(N586="",O586="",O586=0),"",N586/O586)</f>
        <v/>
      </c>
      <c r="Q586" s="13" t="str">
        <f>IF(OR(G586="",H586="",I586="",G586=H586),"",ABS(I586-G586)/ABS(G586-H586))</f>
        <v/>
      </c>
      <c r="R586" s="7"/>
      <c r="S586" s="7"/>
      <c r="T586" s="7"/>
      <c r="U586" s="14" t="str">
        <f>IF(C586="","",IF(COUNTIFS($A$2:$A$1001,A586,$C$2:$C$1001,C586,$N$2:$N$1001,N586)&gt;1,"Revisar",""))</f>
        <v/>
      </c>
    </row>
    <row r="587">
      <c r="A587" s="5"/>
      <c r="B587" s="6"/>
      <c r="C587" s="7"/>
      <c r="D587" s="7"/>
      <c r="E587" s="7"/>
      <c r="F587" s="7"/>
      <c r="G587" s="9"/>
      <c r="H587" s="9"/>
      <c r="I587" s="9"/>
      <c r="J587" s="9"/>
      <c r="K587" s="10"/>
      <c r="L587" s="10"/>
      <c r="M587" s="9"/>
      <c r="N587" s="11" t="str">
        <f>IF(OR(G587="",J587="",K587=""),"",(J587-G587)*K587*IF(L587="",1,L587)*IF(D587="Short",-1,1)-M587)</f>
        <v/>
      </c>
      <c r="O587" s="11" t="str">
        <f>IF(OR(G587="",H587="",K587=""),"",ABS(G587-H587)*K587*IF(L587="",1,L587))</f>
        <v/>
      </c>
      <c r="P587" s="12" t="str">
        <f>IF(OR(N587="",O587="",O587=0),"",N587/O587)</f>
        <v/>
      </c>
      <c r="Q587" s="13" t="str">
        <f>IF(OR(G587="",H587="",I587="",G587=H587),"",ABS(I587-G587)/ABS(G587-H587))</f>
        <v/>
      </c>
      <c r="R587" s="7"/>
      <c r="S587" s="7"/>
      <c r="T587" s="7"/>
      <c r="U587" s="14" t="str">
        <f>IF(C587="","",IF(COUNTIFS($A$2:$A$1001,A587,$C$2:$C$1001,C587,$N$2:$N$1001,N587)&gt;1,"Revisar",""))</f>
        <v/>
      </c>
    </row>
    <row r="588">
      <c r="A588" s="5"/>
      <c r="B588" s="6"/>
      <c r="C588" s="7"/>
      <c r="D588" s="7"/>
      <c r="E588" s="7"/>
      <c r="F588" s="7"/>
      <c r="G588" s="9"/>
      <c r="H588" s="9"/>
      <c r="I588" s="9"/>
      <c r="J588" s="9"/>
      <c r="K588" s="10"/>
      <c r="L588" s="10"/>
      <c r="M588" s="9"/>
      <c r="N588" s="11" t="str">
        <f>IF(OR(G588="",J588="",K588=""),"",(J588-G588)*K588*IF(L588="",1,L588)*IF(D588="Short",-1,1)-M588)</f>
        <v/>
      </c>
      <c r="O588" s="11" t="str">
        <f>IF(OR(G588="",H588="",K588=""),"",ABS(G588-H588)*K588*IF(L588="",1,L588))</f>
        <v/>
      </c>
      <c r="P588" s="12" t="str">
        <f>IF(OR(N588="",O588="",O588=0),"",N588/O588)</f>
        <v/>
      </c>
      <c r="Q588" s="13" t="str">
        <f>IF(OR(G588="",H588="",I588="",G588=H588),"",ABS(I588-G588)/ABS(G588-H588))</f>
        <v/>
      </c>
      <c r="R588" s="7"/>
      <c r="S588" s="7"/>
      <c r="T588" s="7"/>
      <c r="U588" s="14" t="str">
        <f>IF(C588="","",IF(COUNTIFS($A$2:$A$1001,A588,$C$2:$C$1001,C588,$N$2:$N$1001,N588)&gt;1,"Revisar",""))</f>
        <v/>
      </c>
    </row>
    <row r="589">
      <c r="A589" s="5"/>
      <c r="B589" s="6"/>
      <c r="C589" s="7"/>
      <c r="D589" s="7"/>
      <c r="E589" s="7"/>
      <c r="F589" s="7"/>
      <c r="G589" s="9"/>
      <c r="H589" s="9"/>
      <c r="I589" s="9"/>
      <c r="J589" s="9"/>
      <c r="K589" s="10"/>
      <c r="L589" s="10"/>
      <c r="M589" s="9"/>
      <c r="N589" s="11" t="str">
        <f>IF(OR(G589="",J589="",K589=""),"",(J589-G589)*K589*IF(L589="",1,L589)*IF(D589="Short",-1,1)-M589)</f>
        <v/>
      </c>
      <c r="O589" s="11" t="str">
        <f>IF(OR(G589="",H589="",K589=""),"",ABS(G589-H589)*K589*IF(L589="",1,L589))</f>
        <v/>
      </c>
      <c r="P589" s="12" t="str">
        <f>IF(OR(N589="",O589="",O589=0),"",N589/O589)</f>
        <v/>
      </c>
      <c r="Q589" s="13" t="str">
        <f>IF(OR(G589="",H589="",I589="",G589=H589),"",ABS(I589-G589)/ABS(G589-H589))</f>
        <v/>
      </c>
      <c r="R589" s="7"/>
      <c r="S589" s="7"/>
      <c r="T589" s="7"/>
      <c r="U589" s="14" t="str">
        <f>IF(C589="","",IF(COUNTIFS($A$2:$A$1001,A589,$C$2:$C$1001,C589,$N$2:$N$1001,N589)&gt;1,"Revisar",""))</f>
        <v/>
      </c>
    </row>
    <row r="590">
      <c r="A590" s="5"/>
      <c r="B590" s="6"/>
      <c r="C590" s="7"/>
      <c r="D590" s="7"/>
      <c r="E590" s="7"/>
      <c r="F590" s="7"/>
      <c r="G590" s="9"/>
      <c r="H590" s="9"/>
      <c r="I590" s="9"/>
      <c r="J590" s="9"/>
      <c r="K590" s="10"/>
      <c r="L590" s="10"/>
      <c r="M590" s="9"/>
      <c r="N590" s="11" t="str">
        <f>IF(OR(G590="",J590="",K590=""),"",(J590-G590)*K590*IF(L590="",1,L590)*IF(D590="Short",-1,1)-M590)</f>
        <v/>
      </c>
      <c r="O590" s="11" t="str">
        <f>IF(OR(G590="",H590="",K590=""),"",ABS(G590-H590)*K590*IF(L590="",1,L590))</f>
        <v/>
      </c>
      <c r="P590" s="12" t="str">
        <f>IF(OR(N590="",O590="",O590=0),"",N590/O590)</f>
        <v/>
      </c>
      <c r="Q590" s="13" t="str">
        <f>IF(OR(G590="",H590="",I590="",G590=H590),"",ABS(I590-G590)/ABS(G590-H590))</f>
        <v/>
      </c>
      <c r="R590" s="7"/>
      <c r="S590" s="7"/>
      <c r="T590" s="7"/>
      <c r="U590" s="14" t="str">
        <f>IF(C590="","",IF(COUNTIFS($A$2:$A$1001,A590,$C$2:$C$1001,C590,$N$2:$N$1001,N590)&gt;1,"Revisar",""))</f>
        <v/>
      </c>
    </row>
    <row r="591">
      <c r="A591" s="5"/>
      <c r="B591" s="6"/>
      <c r="C591" s="7"/>
      <c r="D591" s="7"/>
      <c r="E591" s="7"/>
      <c r="F591" s="7"/>
      <c r="G591" s="9"/>
      <c r="H591" s="9"/>
      <c r="I591" s="9"/>
      <c r="J591" s="9"/>
      <c r="K591" s="10"/>
      <c r="L591" s="10"/>
      <c r="M591" s="9"/>
      <c r="N591" s="11" t="str">
        <f>IF(OR(G591="",J591="",K591=""),"",(J591-G591)*K591*IF(L591="",1,L591)*IF(D591="Short",-1,1)-M591)</f>
        <v/>
      </c>
      <c r="O591" s="11" t="str">
        <f>IF(OR(G591="",H591="",K591=""),"",ABS(G591-H591)*K591*IF(L591="",1,L591))</f>
        <v/>
      </c>
      <c r="P591" s="12" t="str">
        <f>IF(OR(N591="",O591="",O591=0),"",N591/O591)</f>
        <v/>
      </c>
      <c r="Q591" s="13" t="str">
        <f>IF(OR(G591="",H591="",I591="",G591=H591),"",ABS(I591-G591)/ABS(G591-H591))</f>
        <v/>
      </c>
      <c r="R591" s="7"/>
      <c r="S591" s="7"/>
      <c r="T591" s="7"/>
      <c r="U591" s="14" t="str">
        <f>IF(C591="","",IF(COUNTIFS($A$2:$A$1001,A591,$C$2:$C$1001,C591,$N$2:$N$1001,N591)&gt;1,"Revisar",""))</f>
        <v/>
      </c>
    </row>
    <row r="592">
      <c r="A592" s="5"/>
      <c r="B592" s="6"/>
      <c r="C592" s="7"/>
      <c r="D592" s="7"/>
      <c r="E592" s="7"/>
      <c r="F592" s="7"/>
      <c r="G592" s="9"/>
      <c r="H592" s="9"/>
      <c r="I592" s="9"/>
      <c r="J592" s="9"/>
      <c r="K592" s="10"/>
      <c r="L592" s="10"/>
      <c r="M592" s="9"/>
      <c r="N592" s="11" t="str">
        <f>IF(OR(G592="",J592="",K592=""),"",(J592-G592)*K592*IF(L592="",1,L592)*IF(D592="Short",-1,1)-M592)</f>
        <v/>
      </c>
      <c r="O592" s="11" t="str">
        <f>IF(OR(G592="",H592="",K592=""),"",ABS(G592-H592)*K592*IF(L592="",1,L592))</f>
        <v/>
      </c>
      <c r="P592" s="12" t="str">
        <f>IF(OR(N592="",O592="",O592=0),"",N592/O592)</f>
        <v/>
      </c>
      <c r="Q592" s="13" t="str">
        <f>IF(OR(G592="",H592="",I592="",G592=H592),"",ABS(I592-G592)/ABS(G592-H592))</f>
        <v/>
      </c>
      <c r="R592" s="7"/>
      <c r="S592" s="7"/>
      <c r="T592" s="7"/>
      <c r="U592" s="14" t="str">
        <f>IF(C592="","",IF(COUNTIFS($A$2:$A$1001,A592,$C$2:$C$1001,C592,$N$2:$N$1001,N592)&gt;1,"Revisar",""))</f>
        <v/>
      </c>
    </row>
    <row r="593">
      <c r="A593" s="5"/>
      <c r="B593" s="6"/>
      <c r="C593" s="7"/>
      <c r="D593" s="7"/>
      <c r="E593" s="7"/>
      <c r="F593" s="7"/>
      <c r="G593" s="9"/>
      <c r="H593" s="9"/>
      <c r="I593" s="9"/>
      <c r="J593" s="9"/>
      <c r="K593" s="10"/>
      <c r="L593" s="10"/>
      <c r="M593" s="9"/>
      <c r="N593" s="11" t="str">
        <f>IF(OR(G593="",J593="",K593=""),"",(J593-G593)*K593*IF(L593="",1,L593)*IF(D593="Short",-1,1)-M593)</f>
        <v/>
      </c>
      <c r="O593" s="11" t="str">
        <f>IF(OR(G593="",H593="",K593=""),"",ABS(G593-H593)*K593*IF(L593="",1,L593))</f>
        <v/>
      </c>
      <c r="P593" s="12" t="str">
        <f>IF(OR(N593="",O593="",O593=0),"",N593/O593)</f>
        <v/>
      </c>
      <c r="Q593" s="13" t="str">
        <f>IF(OR(G593="",H593="",I593="",G593=H593),"",ABS(I593-G593)/ABS(G593-H593))</f>
        <v/>
      </c>
      <c r="R593" s="7"/>
      <c r="S593" s="7"/>
      <c r="T593" s="7"/>
      <c r="U593" s="14" t="str">
        <f>IF(C593="","",IF(COUNTIFS($A$2:$A$1001,A593,$C$2:$C$1001,C593,$N$2:$N$1001,N593)&gt;1,"Revisar",""))</f>
        <v/>
      </c>
    </row>
    <row r="594">
      <c r="A594" s="5"/>
      <c r="B594" s="6"/>
      <c r="C594" s="7"/>
      <c r="D594" s="7"/>
      <c r="E594" s="7"/>
      <c r="F594" s="7"/>
      <c r="G594" s="9"/>
      <c r="H594" s="9"/>
      <c r="I594" s="9"/>
      <c r="J594" s="9"/>
      <c r="K594" s="10"/>
      <c r="L594" s="10"/>
      <c r="M594" s="9"/>
      <c r="N594" s="11" t="str">
        <f>IF(OR(G594="",J594="",K594=""),"",(J594-G594)*K594*IF(L594="",1,L594)*IF(D594="Short",-1,1)-M594)</f>
        <v/>
      </c>
      <c r="O594" s="11" t="str">
        <f>IF(OR(G594="",H594="",K594=""),"",ABS(G594-H594)*K594*IF(L594="",1,L594))</f>
        <v/>
      </c>
      <c r="P594" s="12" t="str">
        <f>IF(OR(N594="",O594="",O594=0),"",N594/O594)</f>
        <v/>
      </c>
      <c r="Q594" s="13" t="str">
        <f>IF(OR(G594="",H594="",I594="",G594=H594),"",ABS(I594-G594)/ABS(G594-H594))</f>
        <v/>
      </c>
      <c r="R594" s="7"/>
      <c r="S594" s="7"/>
      <c r="T594" s="7"/>
      <c r="U594" s="14" t="str">
        <f>IF(C594="","",IF(COUNTIFS($A$2:$A$1001,A594,$C$2:$C$1001,C594,$N$2:$N$1001,N594)&gt;1,"Revisar",""))</f>
        <v/>
      </c>
    </row>
    <row r="595">
      <c r="A595" s="5"/>
      <c r="B595" s="6"/>
      <c r="C595" s="7"/>
      <c r="D595" s="7"/>
      <c r="E595" s="7"/>
      <c r="F595" s="7"/>
      <c r="G595" s="9"/>
      <c r="H595" s="9"/>
      <c r="I595" s="9"/>
      <c r="J595" s="9"/>
      <c r="K595" s="10"/>
      <c r="L595" s="10"/>
      <c r="M595" s="9"/>
      <c r="N595" s="11" t="str">
        <f>IF(OR(G595="",J595="",K595=""),"",(J595-G595)*K595*IF(L595="",1,L595)*IF(D595="Short",-1,1)-M595)</f>
        <v/>
      </c>
      <c r="O595" s="11" t="str">
        <f>IF(OR(G595="",H595="",K595=""),"",ABS(G595-H595)*K595*IF(L595="",1,L595))</f>
        <v/>
      </c>
      <c r="P595" s="12" t="str">
        <f>IF(OR(N595="",O595="",O595=0),"",N595/O595)</f>
        <v/>
      </c>
      <c r="Q595" s="13" t="str">
        <f>IF(OR(G595="",H595="",I595="",G595=H595),"",ABS(I595-G595)/ABS(G595-H595))</f>
        <v/>
      </c>
      <c r="R595" s="7"/>
      <c r="S595" s="7"/>
      <c r="T595" s="7"/>
      <c r="U595" s="14" t="str">
        <f>IF(C595="","",IF(COUNTIFS($A$2:$A$1001,A595,$C$2:$C$1001,C595,$N$2:$N$1001,N595)&gt;1,"Revisar",""))</f>
        <v/>
      </c>
    </row>
    <row r="596">
      <c r="A596" s="5"/>
      <c r="B596" s="6"/>
      <c r="C596" s="7"/>
      <c r="D596" s="7"/>
      <c r="E596" s="7"/>
      <c r="F596" s="7"/>
      <c r="G596" s="9"/>
      <c r="H596" s="9"/>
      <c r="I596" s="9"/>
      <c r="J596" s="9"/>
      <c r="K596" s="10"/>
      <c r="L596" s="10"/>
      <c r="M596" s="9"/>
      <c r="N596" s="11" t="str">
        <f>IF(OR(G596="",J596="",K596=""),"",(J596-G596)*K596*IF(L596="",1,L596)*IF(D596="Short",-1,1)-M596)</f>
        <v/>
      </c>
      <c r="O596" s="11" t="str">
        <f>IF(OR(G596="",H596="",K596=""),"",ABS(G596-H596)*K596*IF(L596="",1,L596))</f>
        <v/>
      </c>
      <c r="P596" s="12" t="str">
        <f>IF(OR(N596="",O596="",O596=0),"",N596/O596)</f>
        <v/>
      </c>
      <c r="Q596" s="13" t="str">
        <f>IF(OR(G596="",H596="",I596="",G596=H596),"",ABS(I596-G596)/ABS(G596-H596))</f>
        <v/>
      </c>
      <c r="R596" s="7"/>
      <c r="S596" s="7"/>
      <c r="T596" s="7"/>
      <c r="U596" s="14" t="str">
        <f>IF(C596="","",IF(COUNTIFS($A$2:$A$1001,A596,$C$2:$C$1001,C596,$N$2:$N$1001,N596)&gt;1,"Revisar",""))</f>
        <v/>
      </c>
    </row>
    <row r="597">
      <c r="A597" s="5"/>
      <c r="B597" s="6"/>
      <c r="C597" s="7"/>
      <c r="D597" s="7"/>
      <c r="E597" s="7"/>
      <c r="F597" s="7"/>
      <c r="G597" s="9"/>
      <c r="H597" s="9"/>
      <c r="I597" s="9"/>
      <c r="J597" s="9"/>
      <c r="K597" s="10"/>
      <c r="L597" s="10"/>
      <c r="M597" s="9"/>
      <c r="N597" s="11" t="str">
        <f>IF(OR(G597="",J597="",K597=""),"",(J597-G597)*K597*IF(L597="",1,L597)*IF(D597="Short",-1,1)-M597)</f>
        <v/>
      </c>
      <c r="O597" s="11" t="str">
        <f>IF(OR(G597="",H597="",K597=""),"",ABS(G597-H597)*K597*IF(L597="",1,L597))</f>
        <v/>
      </c>
      <c r="P597" s="12" t="str">
        <f>IF(OR(N597="",O597="",O597=0),"",N597/O597)</f>
        <v/>
      </c>
      <c r="Q597" s="13" t="str">
        <f>IF(OR(G597="",H597="",I597="",G597=H597),"",ABS(I597-G597)/ABS(G597-H597))</f>
        <v/>
      </c>
      <c r="R597" s="7"/>
      <c r="S597" s="7"/>
      <c r="T597" s="7"/>
      <c r="U597" s="14" t="str">
        <f>IF(C597="","",IF(COUNTIFS($A$2:$A$1001,A597,$C$2:$C$1001,C597,$N$2:$N$1001,N597)&gt;1,"Revisar",""))</f>
        <v/>
      </c>
    </row>
    <row r="598">
      <c r="A598" s="5"/>
      <c r="B598" s="6"/>
      <c r="C598" s="7"/>
      <c r="D598" s="7"/>
      <c r="E598" s="7"/>
      <c r="F598" s="7"/>
      <c r="G598" s="9"/>
      <c r="H598" s="9"/>
      <c r="I598" s="9"/>
      <c r="J598" s="9"/>
      <c r="K598" s="10"/>
      <c r="L598" s="10"/>
      <c r="M598" s="9"/>
      <c r="N598" s="11" t="str">
        <f>IF(OR(G598="",J598="",K598=""),"",(J598-G598)*K598*IF(L598="",1,L598)*IF(D598="Short",-1,1)-M598)</f>
        <v/>
      </c>
      <c r="O598" s="11" t="str">
        <f>IF(OR(G598="",H598="",K598=""),"",ABS(G598-H598)*K598*IF(L598="",1,L598))</f>
        <v/>
      </c>
      <c r="P598" s="12" t="str">
        <f>IF(OR(N598="",O598="",O598=0),"",N598/O598)</f>
        <v/>
      </c>
      <c r="Q598" s="13" t="str">
        <f>IF(OR(G598="",H598="",I598="",G598=H598),"",ABS(I598-G598)/ABS(G598-H598))</f>
        <v/>
      </c>
      <c r="R598" s="7"/>
      <c r="S598" s="7"/>
      <c r="T598" s="7"/>
      <c r="U598" s="14" t="str">
        <f>IF(C598="","",IF(COUNTIFS($A$2:$A$1001,A598,$C$2:$C$1001,C598,$N$2:$N$1001,N598)&gt;1,"Revisar",""))</f>
        <v/>
      </c>
    </row>
    <row r="599">
      <c r="A599" s="5"/>
      <c r="B599" s="6"/>
      <c r="C599" s="7"/>
      <c r="D599" s="7"/>
      <c r="E599" s="7"/>
      <c r="F599" s="7"/>
      <c r="G599" s="9"/>
      <c r="H599" s="9"/>
      <c r="I599" s="9"/>
      <c r="J599" s="9"/>
      <c r="K599" s="10"/>
      <c r="L599" s="10"/>
      <c r="M599" s="9"/>
      <c r="N599" s="11" t="str">
        <f>IF(OR(G599="",J599="",K599=""),"",(J599-G599)*K599*IF(L599="",1,L599)*IF(D599="Short",-1,1)-M599)</f>
        <v/>
      </c>
      <c r="O599" s="11" t="str">
        <f>IF(OR(G599="",H599="",K599=""),"",ABS(G599-H599)*K599*IF(L599="",1,L599))</f>
        <v/>
      </c>
      <c r="P599" s="12" t="str">
        <f>IF(OR(N599="",O599="",O599=0),"",N599/O599)</f>
        <v/>
      </c>
      <c r="Q599" s="13" t="str">
        <f>IF(OR(G599="",H599="",I599="",G599=H599),"",ABS(I599-G599)/ABS(G599-H599))</f>
        <v/>
      </c>
      <c r="R599" s="7"/>
      <c r="S599" s="7"/>
      <c r="T599" s="7"/>
      <c r="U599" s="14" t="str">
        <f>IF(C599="","",IF(COUNTIFS($A$2:$A$1001,A599,$C$2:$C$1001,C599,$N$2:$N$1001,N599)&gt;1,"Revisar",""))</f>
        <v/>
      </c>
    </row>
    <row r="600">
      <c r="A600" s="5"/>
      <c r="B600" s="6"/>
      <c r="C600" s="7"/>
      <c r="D600" s="7"/>
      <c r="E600" s="7"/>
      <c r="F600" s="7"/>
      <c r="G600" s="9"/>
      <c r="H600" s="9"/>
      <c r="I600" s="9"/>
      <c r="J600" s="9"/>
      <c r="K600" s="10"/>
      <c r="L600" s="10"/>
      <c r="M600" s="9"/>
      <c r="N600" s="11" t="str">
        <f>IF(OR(G600="",J600="",K600=""),"",(J600-G600)*K600*IF(L600="",1,L600)*IF(D600="Short",-1,1)-M600)</f>
        <v/>
      </c>
      <c r="O600" s="11" t="str">
        <f>IF(OR(G600="",H600="",K600=""),"",ABS(G600-H600)*K600*IF(L600="",1,L600))</f>
        <v/>
      </c>
      <c r="P600" s="12" t="str">
        <f>IF(OR(N600="",O600="",O600=0),"",N600/O600)</f>
        <v/>
      </c>
      <c r="Q600" s="13" t="str">
        <f>IF(OR(G600="",H600="",I600="",G600=H600),"",ABS(I600-G600)/ABS(G600-H600))</f>
        <v/>
      </c>
      <c r="R600" s="7"/>
      <c r="S600" s="7"/>
      <c r="T600" s="7"/>
      <c r="U600" s="14" t="str">
        <f>IF(C600="","",IF(COUNTIFS($A$2:$A$1001,A600,$C$2:$C$1001,C600,$N$2:$N$1001,N600)&gt;1,"Revisar",""))</f>
        <v/>
      </c>
    </row>
    <row r="601">
      <c r="A601" s="5"/>
      <c r="B601" s="6"/>
      <c r="C601" s="7"/>
      <c r="D601" s="7"/>
      <c r="E601" s="7"/>
      <c r="F601" s="7"/>
      <c r="G601" s="9"/>
      <c r="H601" s="9"/>
      <c r="I601" s="9"/>
      <c r="J601" s="9"/>
      <c r="K601" s="10"/>
      <c r="L601" s="10"/>
      <c r="M601" s="9"/>
      <c r="N601" s="11" t="str">
        <f>IF(OR(G601="",J601="",K601=""),"",(J601-G601)*K601*IF(L601="",1,L601)*IF(D601="Short",-1,1)-M601)</f>
        <v/>
      </c>
      <c r="O601" s="11" t="str">
        <f>IF(OR(G601="",H601="",K601=""),"",ABS(G601-H601)*K601*IF(L601="",1,L601))</f>
        <v/>
      </c>
      <c r="P601" s="12" t="str">
        <f>IF(OR(N601="",O601="",O601=0),"",N601/O601)</f>
        <v/>
      </c>
      <c r="Q601" s="13" t="str">
        <f>IF(OR(G601="",H601="",I601="",G601=H601),"",ABS(I601-G601)/ABS(G601-H601))</f>
        <v/>
      </c>
      <c r="R601" s="7"/>
      <c r="S601" s="7"/>
      <c r="T601" s="7"/>
      <c r="U601" s="14" t="str">
        <f>IF(C601="","",IF(COUNTIFS($A$2:$A$1001,A601,$C$2:$C$1001,C601,$N$2:$N$1001,N601)&gt;1,"Revisar",""))</f>
        <v/>
      </c>
    </row>
    <row r="602">
      <c r="A602" s="5"/>
      <c r="B602" s="6"/>
      <c r="C602" s="7"/>
      <c r="D602" s="7"/>
      <c r="E602" s="7"/>
      <c r="F602" s="7"/>
      <c r="G602" s="9"/>
      <c r="H602" s="9"/>
      <c r="I602" s="9"/>
      <c r="J602" s="9"/>
      <c r="K602" s="10"/>
      <c r="L602" s="10"/>
      <c r="M602" s="9"/>
      <c r="N602" s="11" t="str">
        <f>IF(OR(G602="",J602="",K602=""),"",(J602-G602)*K602*IF(L602="",1,L602)*IF(D602="Short",-1,1)-M602)</f>
        <v/>
      </c>
      <c r="O602" s="11" t="str">
        <f>IF(OR(G602="",H602="",K602=""),"",ABS(G602-H602)*K602*IF(L602="",1,L602))</f>
        <v/>
      </c>
      <c r="P602" s="12" t="str">
        <f>IF(OR(N602="",O602="",O602=0),"",N602/O602)</f>
        <v/>
      </c>
      <c r="Q602" s="13" t="str">
        <f>IF(OR(G602="",H602="",I602="",G602=H602),"",ABS(I602-G602)/ABS(G602-H602))</f>
        <v/>
      </c>
      <c r="R602" s="7"/>
      <c r="S602" s="7"/>
      <c r="T602" s="7"/>
      <c r="U602" s="14" t="str">
        <f>IF(C602="","",IF(COUNTIFS($A$2:$A$1001,A602,$C$2:$C$1001,C602,$N$2:$N$1001,N602)&gt;1,"Revisar",""))</f>
        <v/>
      </c>
    </row>
    <row r="603">
      <c r="A603" s="5"/>
      <c r="B603" s="6"/>
      <c r="C603" s="7"/>
      <c r="D603" s="7"/>
      <c r="E603" s="7"/>
      <c r="F603" s="7"/>
      <c r="G603" s="9"/>
      <c r="H603" s="9"/>
      <c r="I603" s="9"/>
      <c r="J603" s="9"/>
      <c r="K603" s="10"/>
      <c r="L603" s="10"/>
      <c r="M603" s="9"/>
      <c r="N603" s="11" t="str">
        <f>IF(OR(G603="",J603="",K603=""),"",(J603-G603)*K603*IF(L603="",1,L603)*IF(D603="Short",-1,1)-M603)</f>
        <v/>
      </c>
      <c r="O603" s="11" t="str">
        <f>IF(OR(G603="",H603="",K603=""),"",ABS(G603-H603)*K603*IF(L603="",1,L603))</f>
        <v/>
      </c>
      <c r="P603" s="12" t="str">
        <f>IF(OR(N603="",O603="",O603=0),"",N603/O603)</f>
        <v/>
      </c>
      <c r="Q603" s="13" t="str">
        <f>IF(OR(G603="",H603="",I603="",G603=H603),"",ABS(I603-G603)/ABS(G603-H603))</f>
        <v/>
      </c>
      <c r="R603" s="7"/>
      <c r="S603" s="7"/>
      <c r="T603" s="7"/>
      <c r="U603" s="14" t="str">
        <f>IF(C603="","",IF(COUNTIFS($A$2:$A$1001,A603,$C$2:$C$1001,C603,$N$2:$N$1001,N603)&gt;1,"Revisar",""))</f>
        <v/>
      </c>
    </row>
    <row r="604">
      <c r="A604" s="5"/>
      <c r="B604" s="6"/>
      <c r="C604" s="7"/>
      <c r="D604" s="7"/>
      <c r="E604" s="7"/>
      <c r="F604" s="7"/>
      <c r="G604" s="9"/>
      <c r="H604" s="9"/>
      <c r="I604" s="9"/>
      <c r="J604" s="9"/>
      <c r="K604" s="10"/>
      <c r="L604" s="10"/>
      <c r="M604" s="9"/>
      <c r="N604" s="11" t="str">
        <f>IF(OR(G604="",J604="",K604=""),"",(J604-G604)*K604*IF(L604="",1,L604)*IF(D604="Short",-1,1)-M604)</f>
        <v/>
      </c>
      <c r="O604" s="11" t="str">
        <f>IF(OR(G604="",H604="",K604=""),"",ABS(G604-H604)*K604*IF(L604="",1,L604))</f>
        <v/>
      </c>
      <c r="P604" s="12" t="str">
        <f>IF(OR(N604="",O604="",O604=0),"",N604/O604)</f>
        <v/>
      </c>
      <c r="Q604" s="13" t="str">
        <f>IF(OR(G604="",H604="",I604="",G604=H604),"",ABS(I604-G604)/ABS(G604-H604))</f>
        <v/>
      </c>
      <c r="R604" s="7"/>
      <c r="S604" s="7"/>
      <c r="T604" s="7"/>
      <c r="U604" s="14" t="str">
        <f>IF(C604="","",IF(COUNTIFS($A$2:$A$1001,A604,$C$2:$C$1001,C604,$N$2:$N$1001,N604)&gt;1,"Revisar",""))</f>
        <v/>
      </c>
    </row>
    <row r="605">
      <c r="A605" s="5"/>
      <c r="B605" s="6"/>
      <c r="C605" s="7"/>
      <c r="D605" s="7"/>
      <c r="E605" s="7"/>
      <c r="F605" s="7"/>
      <c r="G605" s="9"/>
      <c r="H605" s="9"/>
      <c r="I605" s="9"/>
      <c r="J605" s="9"/>
      <c r="K605" s="10"/>
      <c r="L605" s="10"/>
      <c r="M605" s="9"/>
      <c r="N605" s="11" t="str">
        <f>IF(OR(G605="",J605="",K605=""),"",(J605-G605)*K605*IF(L605="",1,L605)*IF(D605="Short",-1,1)-M605)</f>
        <v/>
      </c>
      <c r="O605" s="11" t="str">
        <f>IF(OR(G605="",H605="",K605=""),"",ABS(G605-H605)*K605*IF(L605="",1,L605))</f>
        <v/>
      </c>
      <c r="P605" s="12" t="str">
        <f>IF(OR(N605="",O605="",O605=0),"",N605/O605)</f>
        <v/>
      </c>
      <c r="Q605" s="13" t="str">
        <f>IF(OR(G605="",H605="",I605="",G605=H605),"",ABS(I605-G605)/ABS(G605-H605))</f>
        <v/>
      </c>
      <c r="R605" s="7"/>
      <c r="S605" s="7"/>
      <c r="T605" s="7"/>
      <c r="U605" s="14" t="str">
        <f>IF(C605="","",IF(COUNTIFS($A$2:$A$1001,A605,$C$2:$C$1001,C605,$N$2:$N$1001,N605)&gt;1,"Revisar",""))</f>
        <v/>
      </c>
    </row>
    <row r="606">
      <c r="A606" s="5"/>
      <c r="B606" s="6"/>
      <c r="C606" s="7"/>
      <c r="D606" s="7"/>
      <c r="E606" s="7"/>
      <c r="F606" s="7"/>
      <c r="G606" s="9"/>
      <c r="H606" s="9"/>
      <c r="I606" s="9"/>
      <c r="J606" s="9"/>
      <c r="K606" s="10"/>
      <c r="L606" s="10"/>
      <c r="M606" s="9"/>
      <c r="N606" s="11" t="str">
        <f>IF(OR(G606="",J606="",K606=""),"",(J606-G606)*K606*IF(L606="",1,L606)*IF(D606="Short",-1,1)-M606)</f>
        <v/>
      </c>
      <c r="O606" s="11" t="str">
        <f>IF(OR(G606="",H606="",K606=""),"",ABS(G606-H606)*K606*IF(L606="",1,L606))</f>
        <v/>
      </c>
      <c r="P606" s="12" t="str">
        <f>IF(OR(N606="",O606="",O606=0),"",N606/O606)</f>
        <v/>
      </c>
      <c r="Q606" s="13" t="str">
        <f>IF(OR(G606="",H606="",I606="",G606=H606),"",ABS(I606-G606)/ABS(G606-H606))</f>
        <v/>
      </c>
      <c r="R606" s="7"/>
      <c r="S606" s="7"/>
      <c r="T606" s="7"/>
      <c r="U606" s="14" t="str">
        <f>IF(C606="","",IF(COUNTIFS($A$2:$A$1001,A606,$C$2:$C$1001,C606,$N$2:$N$1001,N606)&gt;1,"Revisar",""))</f>
        <v/>
      </c>
    </row>
    <row r="607">
      <c r="A607" s="5"/>
      <c r="B607" s="6"/>
      <c r="C607" s="7"/>
      <c r="D607" s="7"/>
      <c r="E607" s="7"/>
      <c r="F607" s="7"/>
      <c r="G607" s="9"/>
      <c r="H607" s="9"/>
      <c r="I607" s="9"/>
      <c r="J607" s="9"/>
      <c r="K607" s="10"/>
      <c r="L607" s="10"/>
      <c r="M607" s="9"/>
      <c r="N607" s="11" t="str">
        <f>IF(OR(G607="",J607="",K607=""),"",(J607-G607)*K607*IF(L607="",1,L607)*IF(D607="Short",-1,1)-M607)</f>
        <v/>
      </c>
      <c r="O607" s="11" t="str">
        <f>IF(OR(G607="",H607="",K607=""),"",ABS(G607-H607)*K607*IF(L607="",1,L607))</f>
        <v/>
      </c>
      <c r="P607" s="12" t="str">
        <f>IF(OR(N607="",O607="",O607=0),"",N607/O607)</f>
        <v/>
      </c>
      <c r="Q607" s="13" t="str">
        <f>IF(OR(G607="",H607="",I607="",G607=H607),"",ABS(I607-G607)/ABS(G607-H607))</f>
        <v/>
      </c>
      <c r="R607" s="7"/>
      <c r="S607" s="7"/>
      <c r="T607" s="7"/>
      <c r="U607" s="14" t="str">
        <f>IF(C607="","",IF(COUNTIFS($A$2:$A$1001,A607,$C$2:$C$1001,C607,$N$2:$N$1001,N607)&gt;1,"Revisar",""))</f>
        <v/>
      </c>
    </row>
    <row r="608">
      <c r="A608" s="5"/>
      <c r="B608" s="6"/>
      <c r="C608" s="7"/>
      <c r="D608" s="7"/>
      <c r="E608" s="7"/>
      <c r="F608" s="7"/>
      <c r="G608" s="9"/>
      <c r="H608" s="9"/>
      <c r="I608" s="9"/>
      <c r="J608" s="9"/>
      <c r="K608" s="10"/>
      <c r="L608" s="10"/>
      <c r="M608" s="9"/>
      <c r="N608" s="11" t="str">
        <f>IF(OR(G608="",J608="",K608=""),"",(J608-G608)*K608*IF(L608="",1,L608)*IF(D608="Short",-1,1)-M608)</f>
        <v/>
      </c>
      <c r="O608" s="11" t="str">
        <f>IF(OR(G608="",H608="",K608=""),"",ABS(G608-H608)*K608*IF(L608="",1,L608))</f>
        <v/>
      </c>
      <c r="P608" s="12" t="str">
        <f>IF(OR(N608="",O608="",O608=0),"",N608/O608)</f>
        <v/>
      </c>
      <c r="Q608" s="13" t="str">
        <f>IF(OR(G608="",H608="",I608="",G608=H608),"",ABS(I608-G608)/ABS(G608-H608))</f>
        <v/>
      </c>
      <c r="R608" s="7"/>
      <c r="S608" s="7"/>
      <c r="T608" s="7"/>
      <c r="U608" s="14" t="str">
        <f>IF(C608="","",IF(COUNTIFS($A$2:$A$1001,A608,$C$2:$C$1001,C608,$N$2:$N$1001,N608)&gt;1,"Revisar",""))</f>
        <v/>
      </c>
    </row>
    <row r="609">
      <c r="A609" s="5"/>
      <c r="B609" s="6"/>
      <c r="C609" s="7"/>
      <c r="D609" s="7"/>
      <c r="E609" s="7"/>
      <c r="F609" s="7"/>
      <c r="G609" s="9"/>
      <c r="H609" s="9"/>
      <c r="I609" s="9"/>
      <c r="J609" s="9"/>
      <c r="K609" s="10"/>
      <c r="L609" s="10"/>
      <c r="M609" s="9"/>
      <c r="N609" s="11" t="str">
        <f>IF(OR(G609="",J609="",K609=""),"",(J609-G609)*K609*IF(L609="",1,L609)*IF(D609="Short",-1,1)-M609)</f>
        <v/>
      </c>
      <c r="O609" s="11" t="str">
        <f>IF(OR(G609="",H609="",K609=""),"",ABS(G609-H609)*K609*IF(L609="",1,L609))</f>
        <v/>
      </c>
      <c r="P609" s="12" t="str">
        <f>IF(OR(N609="",O609="",O609=0),"",N609/O609)</f>
        <v/>
      </c>
      <c r="Q609" s="13" t="str">
        <f>IF(OR(G609="",H609="",I609="",G609=H609),"",ABS(I609-G609)/ABS(G609-H609))</f>
        <v/>
      </c>
      <c r="R609" s="7"/>
      <c r="S609" s="7"/>
      <c r="T609" s="7"/>
      <c r="U609" s="14" t="str">
        <f>IF(C609="","",IF(COUNTIFS($A$2:$A$1001,A609,$C$2:$C$1001,C609,$N$2:$N$1001,N609)&gt;1,"Revisar",""))</f>
        <v/>
      </c>
    </row>
    <row r="610">
      <c r="A610" s="5"/>
      <c r="B610" s="6"/>
      <c r="C610" s="7"/>
      <c r="D610" s="7"/>
      <c r="E610" s="7"/>
      <c r="F610" s="7"/>
      <c r="G610" s="9"/>
      <c r="H610" s="9"/>
      <c r="I610" s="9"/>
      <c r="J610" s="9"/>
      <c r="K610" s="10"/>
      <c r="L610" s="10"/>
      <c r="M610" s="9"/>
      <c r="N610" s="11" t="str">
        <f>IF(OR(G610="",J610="",K610=""),"",(J610-G610)*K610*IF(L610="",1,L610)*IF(D610="Short",-1,1)-M610)</f>
        <v/>
      </c>
      <c r="O610" s="11" t="str">
        <f>IF(OR(G610="",H610="",K610=""),"",ABS(G610-H610)*K610*IF(L610="",1,L610))</f>
        <v/>
      </c>
      <c r="P610" s="12" t="str">
        <f>IF(OR(N610="",O610="",O610=0),"",N610/O610)</f>
        <v/>
      </c>
      <c r="Q610" s="13" t="str">
        <f>IF(OR(G610="",H610="",I610="",G610=H610),"",ABS(I610-G610)/ABS(G610-H610))</f>
        <v/>
      </c>
      <c r="R610" s="7"/>
      <c r="S610" s="7"/>
      <c r="T610" s="7"/>
      <c r="U610" s="14" t="str">
        <f>IF(C610="","",IF(COUNTIFS($A$2:$A$1001,A610,$C$2:$C$1001,C610,$N$2:$N$1001,N610)&gt;1,"Revisar",""))</f>
        <v/>
      </c>
    </row>
    <row r="611">
      <c r="A611" s="5"/>
      <c r="B611" s="6"/>
      <c r="C611" s="7"/>
      <c r="D611" s="7"/>
      <c r="E611" s="7"/>
      <c r="F611" s="7"/>
      <c r="G611" s="9"/>
      <c r="H611" s="9"/>
      <c r="I611" s="9"/>
      <c r="J611" s="9"/>
      <c r="K611" s="10"/>
      <c r="L611" s="10"/>
      <c r="M611" s="9"/>
      <c r="N611" s="11" t="str">
        <f>IF(OR(G611="",J611="",K611=""),"",(J611-G611)*K611*IF(L611="",1,L611)*IF(D611="Short",-1,1)-M611)</f>
        <v/>
      </c>
      <c r="O611" s="11" t="str">
        <f>IF(OR(G611="",H611="",K611=""),"",ABS(G611-H611)*K611*IF(L611="",1,L611))</f>
        <v/>
      </c>
      <c r="P611" s="12" t="str">
        <f>IF(OR(N611="",O611="",O611=0),"",N611/O611)</f>
        <v/>
      </c>
      <c r="Q611" s="13" t="str">
        <f>IF(OR(G611="",H611="",I611="",G611=H611),"",ABS(I611-G611)/ABS(G611-H611))</f>
        <v/>
      </c>
      <c r="R611" s="7"/>
      <c r="S611" s="7"/>
      <c r="T611" s="7"/>
      <c r="U611" s="14" t="str">
        <f>IF(C611="","",IF(COUNTIFS($A$2:$A$1001,A611,$C$2:$C$1001,C611,$N$2:$N$1001,N611)&gt;1,"Revisar",""))</f>
        <v/>
      </c>
    </row>
    <row r="612">
      <c r="A612" s="5"/>
      <c r="B612" s="6"/>
      <c r="C612" s="7"/>
      <c r="D612" s="7"/>
      <c r="E612" s="7"/>
      <c r="F612" s="7"/>
      <c r="G612" s="9"/>
      <c r="H612" s="9"/>
      <c r="I612" s="9"/>
      <c r="J612" s="9"/>
      <c r="K612" s="10"/>
      <c r="L612" s="10"/>
      <c r="M612" s="9"/>
      <c r="N612" s="11" t="str">
        <f>IF(OR(G612="",J612="",K612=""),"",(J612-G612)*K612*IF(L612="",1,L612)*IF(D612="Short",-1,1)-M612)</f>
        <v/>
      </c>
      <c r="O612" s="11" t="str">
        <f>IF(OR(G612="",H612="",K612=""),"",ABS(G612-H612)*K612*IF(L612="",1,L612))</f>
        <v/>
      </c>
      <c r="P612" s="12" t="str">
        <f>IF(OR(N612="",O612="",O612=0),"",N612/O612)</f>
        <v/>
      </c>
      <c r="Q612" s="13" t="str">
        <f>IF(OR(G612="",H612="",I612="",G612=H612),"",ABS(I612-G612)/ABS(G612-H612))</f>
        <v/>
      </c>
      <c r="R612" s="7"/>
      <c r="S612" s="7"/>
      <c r="T612" s="7"/>
      <c r="U612" s="14" t="str">
        <f>IF(C612="","",IF(COUNTIFS($A$2:$A$1001,A612,$C$2:$C$1001,C612,$N$2:$N$1001,N612)&gt;1,"Revisar",""))</f>
        <v/>
      </c>
    </row>
    <row r="613">
      <c r="A613" s="5"/>
      <c r="B613" s="6"/>
      <c r="C613" s="7"/>
      <c r="D613" s="7"/>
      <c r="E613" s="7"/>
      <c r="F613" s="7"/>
      <c r="G613" s="9"/>
      <c r="H613" s="9"/>
      <c r="I613" s="9"/>
      <c r="J613" s="9"/>
      <c r="K613" s="10"/>
      <c r="L613" s="10"/>
      <c r="M613" s="9"/>
      <c r="N613" s="11" t="str">
        <f>IF(OR(G613="",J613="",K613=""),"",(J613-G613)*K613*IF(L613="",1,L613)*IF(D613="Short",-1,1)-M613)</f>
        <v/>
      </c>
      <c r="O613" s="11" t="str">
        <f>IF(OR(G613="",H613="",K613=""),"",ABS(G613-H613)*K613*IF(L613="",1,L613))</f>
        <v/>
      </c>
      <c r="P613" s="12" t="str">
        <f>IF(OR(N613="",O613="",O613=0),"",N613/O613)</f>
        <v/>
      </c>
      <c r="Q613" s="13" t="str">
        <f>IF(OR(G613="",H613="",I613="",G613=H613),"",ABS(I613-G613)/ABS(G613-H613))</f>
        <v/>
      </c>
      <c r="R613" s="7"/>
      <c r="S613" s="7"/>
      <c r="T613" s="7"/>
      <c r="U613" s="14" t="str">
        <f>IF(C613="","",IF(COUNTIFS($A$2:$A$1001,A613,$C$2:$C$1001,C613,$N$2:$N$1001,N613)&gt;1,"Revisar",""))</f>
        <v/>
      </c>
    </row>
    <row r="614">
      <c r="A614" s="5"/>
      <c r="B614" s="6"/>
      <c r="C614" s="7"/>
      <c r="D614" s="7"/>
      <c r="E614" s="7"/>
      <c r="F614" s="7"/>
      <c r="G614" s="9"/>
      <c r="H614" s="9"/>
      <c r="I614" s="9"/>
      <c r="J614" s="9"/>
      <c r="K614" s="10"/>
      <c r="L614" s="10"/>
      <c r="M614" s="9"/>
      <c r="N614" s="11" t="str">
        <f>IF(OR(G614="",J614="",K614=""),"",(J614-G614)*K614*IF(L614="",1,L614)*IF(D614="Short",-1,1)-M614)</f>
        <v/>
      </c>
      <c r="O614" s="11" t="str">
        <f>IF(OR(G614="",H614="",K614=""),"",ABS(G614-H614)*K614*IF(L614="",1,L614))</f>
        <v/>
      </c>
      <c r="P614" s="12" t="str">
        <f>IF(OR(N614="",O614="",O614=0),"",N614/O614)</f>
        <v/>
      </c>
      <c r="Q614" s="13" t="str">
        <f>IF(OR(G614="",H614="",I614="",G614=H614),"",ABS(I614-G614)/ABS(G614-H614))</f>
        <v/>
      </c>
      <c r="R614" s="7"/>
      <c r="S614" s="7"/>
      <c r="T614" s="7"/>
      <c r="U614" s="14" t="str">
        <f>IF(C614="","",IF(COUNTIFS($A$2:$A$1001,A614,$C$2:$C$1001,C614,$N$2:$N$1001,N614)&gt;1,"Revisar",""))</f>
        <v/>
      </c>
    </row>
    <row r="615">
      <c r="A615" s="5"/>
      <c r="B615" s="6"/>
      <c r="C615" s="7"/>
      <c r="D615" s="7"/>
      <c r="E615" s="7"/>
      <c r="F615" s="7"/>
      <c r="G615" s="9"/>
      <c r="H615" s="9"/>
      <c r="I615" s="9"/>
      <c r="J615" s="9"/>
      <c r="K615" s="10"/>
      <c r="L615" s="10"/>
      <c r="M615" s="9"/>
      <c r="N615" s="11" t="str">
        <f>IF(OR(G615="",J615="",K615=""),"",(J615-G615)*K615*IF(L615="",1,L615)*IF(D615="Short",-1,1)-M615)</f>
        <v/>
      </c>
      <c r="O615" s="11" t="str">
        <f>IF(OR(G615="",H615="",K615=""),"",ABS(G615-H615)*K615*IF(L615="",1,L615))</f>
        <v/>
      </c>
      <c r="P615" s="12" t="str">
        <f>IF(OR(N615="",O615="",O615=0),"",N615/O615)</f>
        <v/>
      </c>
      <c r="Q615" s="13" t="str">
        <f>IF(OR(G615="",H615="",I615="",G615=H615),"",ABS(I615-G615)/ABS(G615-H615))</f>
        <v/>
      </c>
      <c r="R615" s="7"/>
      <c r="S615" s="7"/>
      <c r="T615" s="7"/>
      <c r="U615" s="14" t="str">
        <f>IF(C615="","",IF(COUNTIFS($A$2:$A$1001,A615,$C$2:$C$1001,C615,$N$2:$N$1001,N615)&gt;1,"Revisar",""))</f>
        <v/>
      </c>
    </row>
    <row r="616">
      <c r="A616" s="5"/>
      <c r="B616" s="6"/>
      <c r="C616" s="7"/>
      <c r="D616" s="7"/>
      <c r="E616" s="7"/>
      <c r="F616" s="7"/>
      <c r="G616" s="9"/>
      <c r="H616" s="9"/>
      <c r="I616" s="9"/>
      <c r="J616" s="9"/>
      <c r="K616" s="10"/>
      <c r="L616" s="10"/>
      <c r="M616" s="9"/>
      <c r="N616" s="11" t="str">
        <f>IF(OR(G616="",J616="",K616=""),"",(J616-G616)*K616*IF(L616="",1,L616)*IF(D616="Short",-1,1)-M616)</f>
        <v/>
      </c>
      <c r="O616" s="11" t="str">
        <f>IF(OR(G616="",H616="",K616=""),"",ABS(G616-H616)*K616*IF(L616="",1,L616))</f>
        <v/>
      </c>
      <c r="P616" s="12" t="str">
        <f>IF(OR(N616="",O616="",O616=0),"",N616/O616)</f>
        <v/>
      </c>
      <c r="Q616" s="13" t="str">
        <f>IF(OR(G616="",H616="",I616="",G616=H616),"",ABS(I616-G616)/ABS(G616-H616))</f>
        <v/>
      </c>
      <c r="R616" s="7"/>
      <c r="S616" s="7"/>
      <c r="T616" s="7"/>
      <c r="U616" s="14" t="str">
        <f>IF(C616="","",IF(COUNTIFS($A$2:$A$1001,A616,$C$2:$C$1001,C616,$N$2:$N$1001,N616)&gt;1,"Revisar",""))</f>
        <v/>
      </c>
    </row>
    <row r="617">
      <c r="A617" s="5"/>
      <c r="B617" s="6"/>
      <c r="C617" s="7"/>
      <c r="D617" s="7"/>
      <c r="E617" s="7"/>
      <c r="F617" s="7"/>
      <c r="G617" s="9"/>
      <c r="H617" s="9"/>
      <c r="I617" s="9"/>
      <c r="J617" s="9"/>
      <c r="K617" s="10"/>
      <c r="L617" s="10"/>
      <c r="M617" s="9"/>
      <c r="N617" s="11" t="str">
        <f>IF(OR(G617="",J617="",K617=""),"",(J617-G617)*K617*IF(L617="",1,L617)*IF(D617="Short",-1,1)-M617)</f>
        <v/>
      </c>
      <c r="O617" s="11" t="str">
        <f>IF(OR(G617="",H617="",K617=""),"",ABS(G617-H617)*K617*IF(L617="",1,L617))</f>
        <v/>
      </c>
      <c r="P617" s="12" t="str">
        <f>IF(OR(N617="",O617="",O617=0),"",N617/O617)</f>
        <v/>
      </c>
      <c r="Q617" s="13" t="str">
        <f>IF(OR(G617="",H617="",I617="",G617=H617),"",ABS(I617-G617)/ABS(G617-H617))</f>
        <v/>
      </c>
      <c r="R617" s="7"/>
      <c r="S617" s="7"/>
      <c r="T617" s="7"/>
      <c r="U617" s="14" t="str">
        <f>IF(C617="","",IF(COUNTIFS($A$2:$A$1001,A617,$C$2:$C$1001,C617,$N$2:$N$1001,N617)&gt;1,"Revisar",""))</f>
        <v/>
      </c>
    </row>
    <row r="618">
      <c r="A618" s="5"/>
      <c r="B618" s="6"/>
      <c r="C618" s="7"/>
      <c r="D618" s="7"/>
      <c r="E618" s="7"/>
      <c r="F618" s="7"/>
      <c r="G618" s="9"/>
      <c r="H618" s="9"/>
      <c r="I618" s="9"/>
      <c r="J618" s="9"/>
      <c r="K618" s="10"/>
      <c r="L618" s="10"/>
      <c r="M618" s="9"/>
      <c r="N618" s="11" t="str">
        <f>IF(OR(G618="",J618="",K618=""),"",(J618-G618)*K618*IF(L618="",1,L618)*IF(D618="Short",-1,1)-M618)</f>
        <v/>
      </c>
      <c r="O618" s="11" t="str">
        <f>IF(OR(G618="",H618="",K618=""),"",ABS(G618-H618)*K618*IF(L618="",1,L618))</f>
        <v/>
      </c>
      <c r="P618" s="12" t="str">
        <f>IF(OR(N618="",O618="",O618=0),"",N618/O618)</f>
        <v/>
      </c>
      <c r="Q618" s="13" t="str">
        <f>IF(OR(G618="",H618="",I618="",G618=H618),"",ABS(I618-G618)/ABS(G618-H618))</f>
        <v/>
      </c>
      <c r="R618" s="7"/>
      <c r="S618" s="7"/>
      <c r="T618" s="7"/>
      <c r="U618" s="14" t="str">
        <f>IF(C618="","",IF(COUNTIFS($A$2:$A$1001,A618,$C$2:$C$1001,C618,$N$2:$N$1001,N618)&gt;1,"Revisar",""))</f>
        <v/>
      </c>
    </row>
    <row r="619">
      <c r="A619" s="5"/>
      <c r="B619" s="6"/>
      <c r="C619" s="7"/>
      <c r="D619" s="7"/>
      <c r="E619" s="7"/>
      <c r="F619" s="7"/>
      <c r="G619" s="9"/>
      <c r="H619" s="9"/>
      <c r="I619" s="9"/>
      <c r="J619" s="9"/>
      <c r="K619" s="10"/>
      <c r="L619" s="10"/>
      <c r="M619" s="9"/>
      <c r="N619" s="11" t="str">
        <f>IF(OR(G619="",J619="",K619=""),"",(J619-G619)*K619*IF(L619="",1,L619)*IF(D619="Short",-1,1)-M619)</f>
        <v/>
      </c>
      <c r="O619" s="11" t="str">
        <f>IF(OR(G619="",H619="",K619=""),"",ABS(G619-H619)*K619*IF(L619="",1,L619))</f>
        <v/>
      </c>
      <c r="P619" s="12" t="str">
        <f>IF(OR(N619="",O619="",O619=0),"",N619/O619)</f>
        <v/>
      </c>
      <c r="Q619" s="13" t="str">
        <f>IF(OR(G619="",H619="",I619="",G619=H619),"",ABS(I619-G619)/ABS(G619-H619))</f>
        <v/>
      </c>
      <c r="R619" s="7"/>
      <c r="S619" s="7"/>
      <c r="T619" s="7"/>
      <c r="U619" s="14" t="str">
        <f>IF(C619="","",IF(COUNTIFS($A$2:$A$1001,A619,$C$2:$C$1001,C619,$N$2:$N$1001,N619)&gt;1,"Revisar",""))</f>
        <v/>
      </c>
    </row>
    <row r="620">
      <c r="A620" s="5"/>
      <c r="B620" s="6"/>
      <c r="C620" s="7"/>
      <c r="D620" s="7"/>
      <c r="E620" s="7"/>
      <c r="F620" s="7"/>
      <c r="G620" s="9"/>
      <c r="H620" s="9"/>
      <c r="I620" s="9"/>
      <c r="J620" s="9"/>
      <c r="K620" s="10"/>
      <c r="L620" s="10"/>
      <c r="M620" s="9"/>
      <c r="N620" s="11" t="str">
        <f>IF(OR(G620="",J620="",K620=""),"",(J620-G620)*K620*IF(L620="",1,L620)*IF(D620="Short",-1,1)-M620)</f>
        <v/>
      </c>
      <c r="O620" s="11" t="str">
        <f>IF(OR(G620="",H620="",K620=""),"",ABS(G620-H620)*K620*IF(L620="",1,L620))</f>
        <v/>
      </c>
      <c r="P620" s="12" t="str">
        <f>IF(OR(N620="",O620="",O620=0),"",N620/O620)</f>
        <v/>
      </c>
      <c r="Q620" s="13" t="str">
        <f>IF(OR(G620="",H620="",I620="",G620=H620),"",ABS(I620-G620)/ABS(G620-H620))</f>
        <v/>
      </c>
      <c r="R620" s="7"/>
      <c r="S620" s="7"/>
      <c r="T620" s="7"/>
      <c r="U620" s="14" t="str">
        <f>IF(C620="","",IF(COUNTIFS($A$2:$A$1001,A620,$C$2:$C$1001,C620,$N$2:$N$1001,N620)&gt;1,"Revisar",""))</f>
        <v/>
      </c>
    </row>
    <row r="621">
      <c r="A621" s="5"/>
      <c r="B621" s="6"/>
      <c r="C621" s="7"/>
      <c r="D621" s="7"/>
      <c r="E621" s="7"/>
      <c r="F621" s="7"/>
      <c r="G621" s="9"/>
      <c r="H621" s="9"/>
      <c r="I621" s="9"/>
      <c r="J621" s="9"/>
      <c r="K621" s="10"/>
      <c r="L621" s="10"/>
      <c r="M621" s="9"/>
      <c r="N621" s="11" t="str">
        <f>IF(OR(G621="",J621="",K621=""),"",(J621-G621)*K621*IF(L621="",1,L621)*IF(D621="Short",-1,1)-M621)</f>
        <v/>
      </c>
      <c r="O621" s="11" t="str">
        <f>IF(OR(G621="",H621="",K621=""),"",ABS(G621-H621)*K621*IF(L621="",1,L621))</f>
        <v/>
      </c>
      <c r="P621" s="12" t="str">
        <f>IF(OR(N621="",O621="",O621=0),"",N621/O621)</f>
        <v/>
      </c>
      <c r="Q621" s="13" t="str">
        <f>IF(OR(G621="",H621="",I621="",G621=H621),"",ABS(I621-G621)/ABS(G621-H621))</f>
        <v/>
      </c>
      <c r="R621" s="7"/>
      <c r="S621" s="7"/>
      <c r="T621" s="7"/>
      <c r="U621" s="14" t="str">
        <f>IF(C621="","",IF(COUNTIFS($A$2:$A$1001,A621,$C$2:$C$1001,C621,$N$2:$N$1001,N621)&gt;1,"Revisar",""))</f>
        <v/>
      </c>
    </row>
    <row r="622">
      <c r="A622" s="5"/>
      <c r="B622" s="6"/>
      <c r="C622" s="7"/>
      <c r="D622" s="7"/>
      <c r="E622" s="7"/>
      <c r="F622" s="7"/>
      <c r="G622" s="9"/>
      <c r="H622" s="9"/>
      <c r="I622" s="9"/>
      <c r="J622" s="9"/>
      <c r="K622" s="10"/>
      <c r="L622" s="10"/>
      <c r="M622" s="9"/>
      <c r="N622" s="11" t="str">
        <f>IF(OR(G622="",J622="",K622=""),"",(J622-G622)*K622*IF(L622="",1,L622)*IF(D622="Short",-1,1)-M622)</f>
        <v/>
      </c>
      <c r="O622" s="11" t="str">
        <f>IF(OR(G622="",H622="",K622=""),"",ABS(G622-H622)*K622*IF(L622="",1,L622))</f>
        <v/>
      </c>
      <c r="P622" s="12" t="str">
        <f>IF(OR(N622="",O622="",O622=0),"",N622/O622)</f>
        <v/>
      </c>
      <c r="Q622" s="13" t="str">
        <f>IF(OR(G622="",H622="",I622="",G622=H622),"",ABS(I622-G622)/ABS(G622-H622))</f>
        <v/>
      </c>
      <c r="R622" s="7"/>
      <c r="S622" s="7"/>
      <c r="T622" s="7"/>
      <c r="U622" s="14" t="str">
        <f>IF(C622="","",IF(COUNTIFS($A$2:$A$1001,A622,$C$2:$C$1001,C622,$N$2:$N$1001,N622)&gt;1,"Revisar",""))</f>
        <v/>
      </c>
    </row>
    <row r="623">
      <c r="A623" s="5"/>
      <c r="B623" s="6"/>
      <c r="C623" s="7"/>
      <c r="D623" s="7"/>
      <c r="E623" s="7"/>
      <c r="F623" s="7"/>
      <c r="G623" s="9"/>
      <c r="H623" s="9"/>
      <c r="I623" s="9"/>
      <c r="J623" s="9"/>
      <c r="K623" s="10"/>
      <c r="L623" s="10"/>
      <c r="M623" s="9"/>
      <c r="N623" s="11" t="str">
        <f>IF(OR(G623="",J623="",K623=""),"",(J623-G623)*K623*IF(L623="",1,L623)*IF(D623="Short",-1,1)-M623)</f>
        <v/>
      </c>
      <c r="O623" s="11" t="str">
        <f>IF(OR(G623="",H623="",K623=""),"",ABS(G623-H623)*K623*IF(L623="",1,L623))</f>
        <v/>
      </c>
      <c r="P623" s="12" t="str">
        <f>IF(OR(N623="",O623="",O623=0),"",N623/O623)</f>
        <v/>
      </c>
      <c r="Q623" s="13" t="str">
        <f>IF(OR(G623="",H623="",I623="",G623=H623),"",ABS(I623-G623)/ABS(G623-H623))</f>
        <v/>
      </c>
      <c r="R623" s="7"/>
      <c r="S623" s="7"/>
      <c r="T623" s="7"/>
      <c r="U623" s="14" t="str">
        <f>IF(C623="","",IF(COUNTIFS($A$2:$A$1001,A623,$C$2:$C$1001,C623,$N$2:$N$1001,N623)&gt;1,"Revisar",""))</f>
        <v/>
      </c>
    </row>
    <row r="624">
      <c r="A624" s="5"/>
      <c r="B624" s="6"/>
      <c r="C624" s="7"/>
      <c r="D624" s="7"/>
      <c r="E624" s="7"/>
      <c r="F624" s="7"/>
      <c r="G624" s="9"/>
      <c r="H624" s="9"/>
      <c r="I624" s="9"/>
      <c r="J624" s="9"/>
      <c r="K624" s="10"/>
      <c r="L624" s="10"/>
      <c r="M624" s="9"/>
      <c r="N624" s="11" t="str">
        <f>IF(OR(G624="",J624="",K624=""),"",(J624-G624)*K624*IF(L624="",1,L624)*IF(D624="Short",-1,1)-M624)</f>
        <v/>
      </c>
      <c r="O624" s="11" t="str">
        <f>IF(OR(G624="",H624="",K624=""),"",ABS(G624-H624)*K624*IF(L624="",1,L624))</f>
        <v/>
      </c>
      <c r="P624" s="12" t="str">
        <f>IF(OR(N624="",O624="",O624=0),"",N624/O624)</f>
        <v/>
      </c>
      <c r="Q624" s="13" t="str">
        <f>IF(OR(G624="",H624="",I624="",G624=H624),"",ABS(I624-G624)/ABS(G624-H624))</f>
        <v/>
      </c>
      <c r="R624" s="7"/>
      <c r="S624" s="7"/>
      <c r="T624" s="7"/>
      <c r="U624" s="14" t="str">
        <f>IF(C624="","",IF(COUNTIFS($A$2:$A$1001,A624,$C$2:$C$1001,C624,$N$2:$N$1001,N624)&gt;1,"Revisar",""))</f>
        <v/>
      </c>
    </row>
    <row r="625">
      <c r="A625" s="5"/>
      <c r="B625" s="6"/>
      <c r="C625" s="7"/>
      <c r="D625" s="7"/>
      <c r="E625" s="7"/>
      <c r="F625" s="7"/>
      <c r="G625" s="9"/>
      <c r="H625" s="9"/>
      <c r="I625" s="9"/>
      <c r="J625" s="9"/>
      <c r="K625" s="10"/>
      <c r="L625" s="10"/>
      <c r="M625" s="9"/>
      <c r="N625" s="11" t="str">
        <f>IF(OR(G625="",J625="",K625=""),"",(J625-G625)*K625*IF(L625="",1,L625)*IF(D625="Short",-1,1)-M625)</f>
        <v/>
      </c>
      <c r="O625" s="11" t="str">
        <f>IF(OR(G625="",H625="",K625=""),"",ABS(G625-H625)*K625*IF(L625="",1,L625))</f>
        <v/>
      </c>
      <c r="P625" s="12" t="str">
        <f>IF(OR(N625="",O625="",O625=0),"",N625/O625)</f>
        <v/>
      </c>
      <c r="Q625" s="13" t="str">
        <f>IF(OR(G625="",H625="",I625="",G625=H625),"",ABS(I625-G625)/ABS(G625-H625))</f>
        <v/>
      </c>
      <c r="R625" s="7"/>
      <c r="S625" s="7"/>
      <c r="T625" s="7"/>
      <c r="U625" s="14" t="str">
        <f>IF(C625="","",IF(COUNTIFS($A$2:$A$1001,A625,$C$2:$C$1001,C625,$N$2:$N$1001,N625)&gt;1,"Revisar",""))</f>
        <v/>
      </c>
    </row>
    <row r="626">
      <c r="A626" s="5"/>
      <c r="B626" s="6"/>
      <c r="C626" s="7"/>
      <c r="D626" s="7"/>
      <c r="E626" s="7"/>
      <c r="F626" s="7"/>
      <c r="G626" s="9"/>
      <c r="H626" s="9"/>
      <c r="I626" s="9"/>
      <c r="J626" s="9"/>
      <c r="K626" s="10"/>
      <c r="L626" s="10"/>
      <c r="M626" s="9"/>
      <c r="N626" s="11" t="str">
        <f>IF(OR(G626="",J626="",K626=""),"",(J626-G626)*K626*IF(L626="",1,L626)*IF(D626="Short",-1,1)-M626)</f>
        <v/>
      </c>
      <c r="O626" s="11" t="str">
        <f>IF(OR(G626="",H626="",K626=""),"",ABS(G626-H626)*K626*IF(L626="",1,L626))</f>
        <v/>
      </c>
      <c r="P626" s="12" t="str">
        <f>IF(OR(N626="",O626="",O626=0),"",N626/O626)</f>
        <v/>
      </c>
      <c r="Q626" s="13" t="str">
        <f>IF(OR(G626="",H626="",I626="",G626=H626),"",ABS(I626-G626)/ABS(G626-H626))</f>
        <v/>
      </c>
      <c r="R626" s="7"/>
      <c r="S626" s="7"/>
      <c r="T626" s="7"/>
      <c r="U626" s="14" t="str">
        <f>IF(C626="","",IF(COUNTIFS($A$2:$A$1001,A626,$C$2:$C$1001,C626,$N$2:$N$1001,N626)&gt;1,"Revisar",""))</f>
        <v/>
      </c>
    </row>
    <row r="627">
      <c r="A627" s="5"/>
      <c r="B627" s="6"/>
      <c r="C627" s="7"/>
      <c r="D627" s="7"/>
      <c r="E627" s="7"/>
      <c r="F627" s="7"/>
      <c r="G627" s="9"/>
      <c r="H627" s="9"/>
      <c r="I627" s="9"/>
      <c r="J627" s="9"/>
      <c r="K627" s="10"/>
      <c r="L627" s="10"/>
      <c r="M627" s="9"/>
      <c r="N627" s="11" t="str">
        <f>IF(OR(G627="",J627="",K627=""),"",(J627-G627)*K627*IF(L627="",1,L627)*IF(D627="Short",-1,1)-M627)</f>
        <v/>
      </c>
      <c r="O627" s="11" t="str">
        <f>IF(OR(G627="",H627="",K627=""),"",ABS(G627-H627)*K627*IF(L627="",1,L627))</f>
        <v/>
      </c>
      <c r="P627" s="12" t="str">
        <f>IF(OR(N627="",O627="",O627=0),"",N627/O627)</f>
        <v/>
      </c>
      <c r="Q627" s="13" t="str">
        <f>IF(OR(G627="",H627="",I627="",G627=H627),"",ABS(I627-G627)/ABS(G627-H627))</f>
        <v/>
      </c>
      <c r="R627" s="7"/>
      <c r="S627" s="7"/>
      <c r="T627" s="7"/>
      <c r="U627" s="14" t="str">
        <f>IF(C627="","",IF(COUNTIFS($A$2:$A$1001,A627,$C$2:$C$1001,C627,$N$2:$N$1001,N627)&gt;1,"Revisar",""))</f>
        <v/>
      </c>
    </row>
    <row r="628">
      <c r="A628" s="5"/>
      <c r="B628" s="6"/>
      <c r="C628" s="7"/>
      <c r="D628" s="7"/>
      <c r="E628" s="7"/>
      <c r="F628" s="7"/>
      <c r="G628" s="9"/>
      <c r="H628" s="9"/>
      <c r="I628" s="9"/>
      <c r="J628" s="9"/>
      <c r="K628" s="10"/>
      <c r="L628" s="10"/>
      <c r="M628" s="9"/>
      <c r="N628" s="11" t="str">
        <f>IF(OR(G628="",J628="",K628=""),"",(J628-G628)*K628*IF(L628="",1,L628)*IF(D628="Short",-1,1)-M628)</f>
        <v/>
      </c>
      <c r="O628" s="11" t="str">
        <f>IF(OR(G628="",H628="",K628=""),"",ABS(G628-H628)*K628*IF(L628="",1,L628))</f>
        <v/>
      </c>
      <c r="P628" s="12" t="str">
        <f>IF(OR(N628="",O628="",O628=0),"",N628/O628)</f>
        <v/>
      </c>
      <c r="Q628" s="13" t="str">
        <f>IF(OR(G628="",H628="",I628="",G628=H628),"",ABS(I628-G628)/ABS(G628-H628))</f>
        <v/>
      </c>
      <c r="R628" s="7"/>
      <c r="S628" s="7"/>
      <c r="T628" s="7"/>
      <c r="U628" s="14" t="str">
        <f>IF(C628="","",IF(COUNTIFS($A$2:$A$1001,A628,$C$2:$C$1001,C628,$N$2:$N$1001,N628)&gt;1,"Revisar",""))</f>
        <v/>
      </c>
    </row>
    <row r="629">
      <c r="A629" s="5"/>
      <c r="B629" s="6"/>
      <c r="C629" s="7"/>
      <c r="D629" s="7"/>
      <c r="E629" s="7"/>
      <c r="F629" s="7"/>
      <c r="G629" s="9"/>
      <c r="H629" s="9"/>
      <c r="I629" s="9"/>
      <c r="J629" s="9"/>
      <c r="K629" s="10"/>
      <c r="L629" s="10"/>
      <c r="M629" s="9"/>
      <c r="N629" s="11" t="str">
        <f>IF(OR(G629="",J629="",K629=""),"",(J629-G629)*K629*IF(L629="",1,L629)*IF(D629="Short",-1,1)-M629)</f>
        <v/>
      </c>
      <c r="O629" s="11" t="str">
        <f>IF(OR(G629="",H629="",K629=""),"",ABS(G629-H629)*K629*IF(L629="",1,L629))</f>
        <v/>
      </c>
      <c r="P629" s="12" t="str">
        <f>IF(OR(N629="",O629="",O629=0),"",N629/O629)</f>
        <v/>
      </c>
      <c r="Q629" s="13" t="str">
        <f>IF(OR(G629="",H629="",I629="",G629=H629),"",ABS(I629-G629)/ABS(G629-H629))</f>
        <v/>
      </c>
      <c r="R629" s="7"/>
      <c r="S629" s="7"/>
      <c r="T629" s="7"/>
      <c r="U629" s="14" t="str">
        <f>IF(C629="","",IF(COUNTIFS($A$2:$A$1001,A629,$C$2:$C$1001,C629,$N$2:$N$1001,N629)&gt;1,"Revisar",""))</f>
        <v/>
      </c>
    </row>
    <row r="630">
      <c r="A630" s="5"/>
      <c r="B630" s="6"/>
      <c r="C630" s="7"/>
      <c r="D630" s="7"/>
      <c r="E630" s="7"/>
      <c r="F630" s="7"/>
      <c r="G630" s="9"/>
      <c r="H630" s="9"/>
      <c r="I630" s="9"/>
      <c r="J630" s="9"/>
      <c r="K630" s="10"/>
      <c r="L630" s="10"/>
      <c r="M630" s="9"/>
      <c r="N630" s="11" t="str">
        <f>IF(OR(G630="",J630="",K630=""),"",(J630-G630)*K630*IF(L630="",1,L630)*IF(D630="Short",-1,1)-M630)</f>
        <v/>
      </c>
      <c r="O630" s="11" t="str">
        <f>IF(OR(G630="",H630="",K630=""),"",ABS(G630-H630)*K630*IF(L630="",1,L630))</f>
        <v/>
      </c>
      <c r="P630" s="12" t="str">
        <f>IF(OR(N630="",O630="",O630=0),"",N630/O630)</f>
        <v/>
      </c>
      <c r="Q630" s="13" t="str">
        <f>IF(OR(G630="",H630="",I630="",G630=H630),"",ABS(I630-G630)/ABS(G630-H630))</f>
        <v/>
      </c>
      <c r="R630" s="7"/>
      <c r="S630" s="7"/>
      <c r="T630" s="7"/>
      <c r="U630" s="14" t="str">
        <f>IF(C630="","",IF(COUNTIFS($A$2:$A$1001,A630,$C$2:$C$1001,C630,$N$2:$N$1001,N630)&gt;1,"Revisar",""))</f>
        <v/>
      </c>
    </row>
    <row r="631">
      <c r="A631" s="5"/>
      <c r="B631" s="6"/>
      <c r="C631" s="7"/>
      <c r="D631" s="7"/>
      <c r="E631" s="7"/>
      <c r="F631" s="7"/>
      <c r="G631" s="9"/>
      <c r="H631" s="9"/>
      <c r="I631" s="9"/>
      <c r="J631" s="9"/>
      <c r="K631" s="10"/>
      <c r="L631" s="10"/>
      <c r="M631" s="9"/>
      <c r="N631" s="11" t="str">
        <f>IF(OR(G631="",J631="",K631=""),"",(J631-G631)*K631*IF(L631="",1,L631)*IF(D631="Short",-1,1)-M631)</f>
        <v/>
      </c>
      <c r="O631" s="11" t="str">
        <f>IF(OR(G631="",H631="",K631=""),"",ABS(G631-H631)*K631*IF(L631="",1,L631))</f>
        <v/>
      </c>
      <c r="P631" s="12" t="str">
        <f>IF(OR(N631="",O631="",O631=0),"",N631/O631)</f>
        <v/>
      </c>
      <c r="Q631" s="13" t="str">
        <f>IF(OR(G631="",H631="",I631="",G631=H631),"",ABS(I631-G631)/ABS(G631-H631))</f>
        <v/>
      </c>
      <c r="R631" s="7"/>
      <c r="S631" s="7"/>
      <c r="T631" s="7"/>
      <c r="U631" s="14" t="str">
        <f>IF(C631="","",IF(COUNTIFS($A$2:$A$1001,A631,$C$2:$C$1001,C631,$N$2:$N$1001,N631)&gt;1,"Revisar",""))</f>
        <v/>
      </c>
    </row>
    <row r="632">
      <c r="A632" s="5"/>
      <c r="B632" s="6"/>
      <c r="C632" s="7"/>
      <c r="D632" s="7"/>
      <c r="E632" s="7"/>
      <c r="F632" s="7"/>
      <c r="G632" s="9"/>
      <c r="H632" s="9"/>
      <c r="I632" s="9"/>
      <c r="J632" s="9"/>
      <c r="K632" s="10"/>
      <c r="L632" s="10"/>
      <c r="M632" s="9"/>
      <c r="N632" s="11" t="str">
        <f>IF(OR(G632="",J632="",K632=""),"",(J632-G632)*K632*IF(L632="",1,L632)*IF(D632="Short",-1,1)-M632)</f>
        <v/>
      </c>
      <c r="O632" s="11" t="str">
        <f>IF(OR(G632="",H632="",K632=""),"",ABS(G632-H632)*K632*IF(L632="",1,L632))</f>
        <v/>
      </c>
      <c r="P632" s="12" t="str">
        <f>IF(OR(N632="",O632="",O632=0),"",N632/O632)</f>
        <v/>
      </c>
      <c r="Q632" s="13" t="str">
        <f>IF(OR(G632="",H632="",I632="",G632=H632),"",ABS(I632-G632)/ABS(G632-H632))</f>
        <v/>
      </c>
      <c r="R632" s="7"/>
      <c r="S632" s="7"/>
      <c r="T632" s="7"/>
      <c r="U632" s="14" t="str">
        <f>IF(C632="","",IF(COUNTIFS($A$2:$A$1001,A632,$C$2:$C$1001,C632,$N$2:$N$1001,N632)&gt;1,"Revisar",""))</f>
        <v/>
      </c>
    </row>
    <row r="633">
      <c r="A633" s="5"/>
      <c r="B633" s="6"/>
      <c r="C633" s="7"/>
      <c r="D633" s="7"/>
      <c r="E633" s="7"/>
      <c r="F633" s="7"/>
      <c r="G633" s="9"/>
      <c r="H633" s="9"/>
      <c r="I633" s="9"/>
      <c r="J633" s="9"/>
      <c r="K633" s="10"/>
      <c r="L633" s="10"/>
      <c r="M633" s="9"/>
      <c r="N633" s="11" t="str">
        <f>IF(OR(G633="",J633="",K633=""),"",(J633-G633)*K633*IF(L633="",1,L633)*IF(D633="Short",-1,1)-M633)</f>
        <v/>
      </c>
      <c r="O633" s="11" t="str">
        <f>IF(OR(G633="",H633="",K633=""),"",ABS(G633-H633)*K633*IF(L633="",1,L633))</f>
        <v/>
      </c>
      <c r="P633" s="12" t="str">
        <f>IF(OR(N633="",O633="",O633=0),"",N633/O633)</f>
        <v/>
      </c>
      <c r="Q633" s="13" t="str">
        <f>IF(OR(G633="",H633="",I633="",G633=H633),"",ABS(I633-G633)/ABS(G633-H633))</f>
        <v/>
      </c>
      <c r="R633" s="7"/>
      <c r="S633" s="7"/>
      <c r="T633" s="7"/>
      <c r="U633" s="14" t="str">
        <f>IF(C633="","",IF(COUNTIFS($A$2:$A$1001,A633,$C$2:$C$1001,C633,$N$2:$N$1001,N633)&gt;1,"Revisar",""))</f>
        <v/>
      </c>
    </row>
    <row r="634">
      <c r="A634" s="5"/>
      <c r="B634" s="6"/>
      <c r="C634" s="7"/>
      <c r="D634" s="7"/>
      <c r="E634" s="7"/>
      <c r="F634" s="7"/>
      <c r="G634" s="9"/>
      <c r="H634" s="9"/>
      <c r="I634" s="9"/>
      <c r="J634" s="9"/>
      <c r="K634" s="10"/>
      <c r="L634" s="10"/>
      <c r="M634" s="9"/>
      <c r="N634" s="11" t="str">
        <f>IF(OR(G634="",J634="",K634=""),"",(J634-G634)*K634*IF(L634="",1,L634)*IF(D634="Short",-1,1)-M634)</f>
        <v/>
      </c>
      <c r="O634" s="11" t="str">
        <f>IF(OR(G634="",H634="",K634=""),"",ABS(G634-H634)*K634*IF(L634="",1,L634))</f>
        <v/>
      </c>
      <c r="P634" s="12" t="str">
        <f>IF(OR(N634="",O634="",O634=0),"",N634/O634)</f>
        <v/>
      </c>
      <c r="Q634" s="13" t="str">
        <f>IF(OR(G634="",H634="",I634="",G634=H634),"",ABS(I634-G634)/ABS(G634-H634))</f>
        <v/>
      </c>
      <c r="R634" s="7"/>
      <c r="S634" s="7"/>
      <c r="T634" s="7"/>
      <c r="U634" s="14" t="str">
        <f>IF(C634="","",IF(COUNTIFS($A$2:$A$1001,A634,$C$2:$C$1001,C634,$N$2:$N$1001,N634)&gt;1,"Revisar",""))</f>
        <v/>
      </c>
    </row>
    <row r="635">
      <c r="A635" s="5"/>
      <c r="B635" s="6"/>
      <c r="C635" s="7"/>
      <c r="D635" s="7"/>
      <c r="E635" s="7"/>
      <c r="F635" s="7"/>
      <c r="G635" s="9"/>
      <c r="H635" s="9"/>
      <c r="I635" s="9"/>
      <c r="J635" s="9"/>
      <c r="K635" s="10"/>
      <c r="L635" s="10"/>
      <c r="M635" s="9"/>
      <c r="N635" s="11" t="str">
        <f>IF(OR(G635="",J635="",K635=""),"",(J635-G635)*K635*IF(L635="",1,L635)*IF(D635="Short",-1,1)-M635)</f>
        <v/>
      </c>
      <c r="O635" s="11" t="str">
        <f>IF(OR(G635="",H635="",K635=""),"",ABS(G635-H635)*K635*IF(L635="",1,L635))</f>
        <v/>
      </c>
      <c r="P635" s="12" t="str">
        <f>IF(OR(N635="",O635="",O635=0),"",N635/O635)</f>
        <v/>
      </c>
      <c r="Q635" s="13" t="str">
        <f>IF(OR(G635="",H635="",I635="",G635=H635),"",ABS(I635-G635)/ABS(G635-H635))</f>
        <v/>
      </c>
      <c r="R635" s="7"/>
      <c r="S635" s="7"/>
      <c r="T635" s="7"/>
      <c r="U635" s="14" t="str">
        <f>IF(C635="","",IF(COUNTIFS($A$2:$A$1001,A635,$C$2:$C$1001,C635,$N$2:$N$1001,N635)&gt;1,"Revisar",""))</f>
        <v/>
      </c>
    </row>
    <row r="636">
      <c r="A636" s="5"/>
      <c r="B636" s="6"/>
      <c r="C636" s="7"/>
      <c r="D636" s="7"/>
      <c r="E636" s="7"/>
      <c r="F636" s="7"/>
      <c r="G636" s="9"/>
      <c r="H636" s="9"/>
      <c r="I636" s="9"/>
      <c r="J636" s="9"/>
      <c r="K636" s="10"/>
      <c r="L636" s="10"/>
      <c r="M636" s="9"/>
      <c r="N636" s="11" t="str">
        <f>IF(OR(G636="",J636="",K636=""),"",(J636-G636)*K636*IF(L636="",1,L636)*IF(D636="Short",-1,1)-M636)</f>
        <v/>
      </c>
      <c r="O636" s="11" t="str">
        <f>IF(OR(G636="",H636="",K636=""),"",ABS(G636-H636)*K636*IF(L636="",1,L636))</f>
        <v/>
      </c>
      <c r="P636" s="12" t="str">
        <f>IF(OR(N636="",O636="",O636=0),"",N636/O636)</f>
        <v/>
      </c>
      <c r="Q636" s="13" t="str">
        <f>IF(OR(G636="",H636="",I636="",G636=H636),"",ABS(I636-G636)/ABS(G636-H636))</f>
        <v/>
      </c>
      <c r="R636" s="7"/>
      <c r="S636" s="7"/>
      <c r="T636" s="7"/>
      <c r="U636" s="14" t="str">
        <f>IF(C636="","",IF(COUNTIFS($A$2:$A$1001,A636,$C$2:$C$1001,C636,$N$2:$N$1001,N636)&gt;1,"Revisar",""))</f>
        <v/>
      </c>
    </row>
    <row r="637">
      <c r="A637" s="5"/>
      <c r="B637" s="6"/>
      <c r="C637" s="7"/>
      <c r="D637" s="7"/>
      <c r="E637" s="7"/>
      <c r="F637" s="7"/>
      <c r="G637" s="9"/>
      <c r="H637" s="9"/>
      <c r="I637" s="9"/>
      <c r="J637" s="9"/>
      <c r="K637" s="10"/>
      <c r="L637" s="10"/>
      <c r="M637" s="9"/>
      <c r="N637" s="11" t="str">
        <f>IF(OR(G637="",J637="",K637=""),"",(J637-G637)*K637*IF(L637="",1,L637)*IF(D637="Short",-1,1)-M637)</f>
        <v/>
      </c>
      <c r="O637" s="11" t="str">
        <f>IF(OR(G637="",H637="",K637=""),"",ABS(G637-H637)*K637*IF(L637="",1,L637))</f>
        <v/>
      </c>
      <c r="P637" s="12" t="str">
        <f>IF(OR(N637="",O637="",O637=0),"",N637/O637)</f>
        <v/>
      </c>
      <c r="Q637" s="13" t="str">
        <f>IF(OR(G637="",H637="",I637="",G637=H637),"",ABS(I637-G637)/ABS(G637-H637))</f>
        <v/>
      </c>
      <c r="R637" s="7"/>
      <c r="S637" s="7"/>
      <c r="T637" s="7"/>
      <c r="U637" s="14" t="str">
        <f>IF(C637="","",IF(COUNTIFS($A$2:$A$1001,A637,$C$2:$C$1001,C637,$N$2:$N$1001,N637)&gt;1,"Revisar",""))</f>
        <v/>
      </c>
    </row>
    <row r="638">
      <c r="A638" s="5"/>
      <c r="B638" s="6"/>
      <c r="C638" s="7"/>
      <c r="D638" s="7"/>
      <c r="E638" s="7"/>
      <c r="F638" s="7"/>
      <c r="G638" s="9"/>
      <c r="H638" s="9"/>
      <c r="I638" s="9"/>
      <c r="J638" s="9"/>
      <c r="K638" s="10"/>
      <c r="L638" s="10"/>
      <c r="M638" s="9"/>
      <c r="N638" s="11" t="str">
        <f>IF(OR(G638="",J638="",K638=""),"",(J638-G638)*K638*IF(L638="",1,L638)*IF(D638="Short",-1,1)-M638)</f>
        <v/>
      </c>
      <c r="O638" s="11" t="str">
        <f>IF(OR(G638="",H638="",K638=""),"",ABS(G638-H638)*K638*IF(L638="",1,L638))</f>
        <v/>
      </c>
      <c r="P638" s="12" t="str">
        <f>IF(OR(N638="",O638="",O638=0),"",N638/O638)</f>
        <v/>
      </c>
      <c r="Q638" s="13" t="str">
        <f>IF(OR(G638="",H638="",I638="",G638=H638),"",ABS(I638-G638)/ABS(G638-H638))</f>
        <v/>
      </c>
      <c r="R638" s="7"/>
      <c r="S638" s="7"/>
      <c r="T638" s="7"/>
      <c r="U638" s="14" t="str">
        <f>IF(C638="","",IF(COUNTIFS($A$2:$A$1001,A638,$C$2:$C$1001,C638,$N$2:$N$1001,N638)&gt;1,"Revisar",""))</f>
        <v/>
      </c>
    </row>
    <row r="639">
      <c r="A639" s="5"/>
      <c r="B639" s="6"/>
      <c r="C639" s="7"/>
      <c r="D639" s="7"/>
      <c r="E639" s="7"/>
      <c r="F639" s="7"/>
      <c r="G639" s="9"/>
      <c r="H639" s="9"/>
      <c r="I639" s="9"/>
      <c r="J639" s="9"/>
      <c r="K639" s="10"/>
      <c r="L639" s="10"/>
      <c r="M639" s="9"/>
      <c r="N639" s="11" t="str">
        <f>IF(OR(G639="",J639="",K639=""),"",(J639-G639)*K639*IF(L639="",1,L639)*IF(D639="Short",-1,1)-M639)</f>
        <v/>
      </c>
      <c r="O639" s="11" t="str">
        <f>IF(OR(G639="",H639="",K639=""),"",ABS(G639-H639)*K639*IF(L639="",1,L639))</f>
        <v/>
      </c>
      <c r="P639" s="12" t="str">
        <f>IF(OR(N639="",O639="",O639=0),"",N639/O639)</f>
        <v/>
      </c>
      <c r="Q639" s="13" t="str">
        <f>IF(OR(G639="",H639="",I639="",G639=H639),"",ABS(I639-G639)/ABS(G639-H639))</f>
        <v/>
      </c>
      <c r="R639" s="7"/>
      <c r="S639" s="7"/>
      <c r="T639" s="7"/>
      <c r="U639" s="14" t="str">
        <f>IF(C639="","",IF(COUNTIFS($A$2:$A$1001,A639,$C$2:$C$1001,C639,$N$2:$N$1001,N639)&gt;1,"Revisar",""))</f>
        <v/>
      </c>
    </row>
    <row r="640">
      <c r="A640" s="5"/>
      <c r="B640" s="6"/>
      <c r="C640" s="7"/>
      <c r="D640" s="7"/>
      <c r="E640" s="7"/>
      <c r="F640" s="7"/>
      <c r="G640" s="9"/>
      <c r="H640" s="9"/>
      <c r="I640" s="9"/>
      <c r="J640" s="9"/>
      <c r="K640" s="10"/>
      <c r="L640" s="10"/>
      <c r="M640" s="9"/>
      <c r="N640" s="11" t="str">
        <f>IF(OR(G640="",J640="",K640=""),"",(J640-G640)*K640*IF(L640="",1,L640)*IF(D640="Short",-1,1)-M640)</f>
        <v/>
      </c>
      <c r="O640" s="11" t="str">
        <f>IF(OR(G640="",H640="",K640=""),"",ABS(G640-H640)*K640*IF(L640="",1,L640))</f>
        <v/>
      </c>
      <c r="P640" s="12" t="str">
        <f>IF(OR(N640="",O640="",O640=0),"",N640/O640)</f>
        <v/>
      </c>
      <c r="Q640" s="13" t="str">
        <f>IF(OR(G640="",H640="",I640="",G640=H640),"",ABS(I640-G640)/ABS(G640-H640))</f>
        <v/>
      </c>
      <c r="R640" s="7"/>
      <c r="S640" s="7"/>
      <c r="T640" s="7"/>
      <c r="U640" s="14" t="str">
        <f>IF(C640="","",IF(COUNTIFS($A$2:$A$1001,A640,$C$2:$C$1001,C640,$N$2:$N$1001,N640)&gt;1,"Revisar",""))</f>
        <v/>
      </c>
    </row>
    <row r="641">
      <c r="A641" s="5"/>
      <c r="B641" s="6"/>
      <c r="C641" s="7"/>
      <c r="D641" s="7"/>
      <c r="E641" s="7"/>
      <c r="F641" s="7"/>
      <c r="G641" s="9"/>
      <c r="H641" s="9"/>
      <c r="I641" s="9"/>
      <c r="J641" s="9"/>
      <c r="K641" s="10"/>
      <c r="L641" s="10"/>
      <c r="M641" s="9"/>
      <c r="N641" s="11" t="str">
        <f>IF(OR(G641="",J641="",K641=""),"",(J641-G641)*K641*IF(L641="",1,L641)*IF(D641="Short",-1,1)-M641)</f>
        <v/>
      </c>
      <c r="O641" s="11" t="str">
        <f>IF(OR(G641="",H641="",K641=""),"",ABS(G641-H641)*K641*IF(L641="",1,L641))</f>
        <v/>
      </c>
      <c r="P641" s="12" t="str">
        <f>IF(OR(N641="",O641="",O641=0),"",N641/O641)</f>
        <v/>
      </c>
      <c r="Q641" s="13" t="str">
        <f>IF(OR(G641="",H641="",I641="",G641=H641),"",ABS(I641-G641)/ABS(G641-H641))</f>
        <v/>
      </c>
      <c r="R641" s="7"/>
      <c r="S641" s="7"/>
      <c r="T641" s="7"/>
      <c r="U641" s="14" t="str">
        <f>IF(C641="","",IF(COUNTIFS($A$2:$A$1001,A641,$C$2:$C$1001,C641,$N$2:$N$1001,N641)&gt;1,"Revisar",""))</f>
        <v/>
      </c>
    </row>
    <row r="642">
      <c r="A642" s="5"/>
      <c r="B642" s="6"/>
      <c r="C642" s="7"/>
      <c r="D642" s="7"/>
      <c r="E642" s="7"/>
      <c r="F642" s="7"/>
      <c r="G642" s="9"/>
      <c r="H642" s="9"/>
      <c r="I642" s="9"/>
      <c r="J642" s="9"/>
      <c r="K642" s="10"/>
      <c r="L642" s="10"/>
      <c r="M642" s="9"/>
      <c r="N642" s="11" t="str">
        <f>IF(OR(G642="",J642="",K642=""),"",(J642-G642)*K642*IF(L642="",1,L642)*IF(D642="Short",-1,1)-M642)</f>
        <v/>
      </c>
      <c r="O642" s="11" t="str">
        <f>IF(OR(G642="",H642="",K642=""),"",ABS(G642-H642)*K642*IF(L642="",1,L642))</f>
        <v/>
      </c>
      <c r="P642" s="12" t="str">
        <f>IF(OR(N642="",O642="",O642=0),"",N642/O642)</f>
        <v/>
      </c>
      <c r="Q642" s="13" t="str">
        <f>IF(OR(G642="",H642="",I642="",G642=H642),"",ABS(I642-G642)/ABS(G642-H642))</f>
        <v/>
      </c>
      <c r="R642" s="7"/>
      <c r="S642" s="7"/>
      <c r="T642" s="7"/>
      <c r="U642" s="14" t="str">
        <f>IF(C642="","",IF(COUNTIFS($A$2:$A$1001,A642,$C$2:$C$1001,C642,$N$2:$N$1001,N642)&gt;1,"Revisar",""))</f>
        <v/>
      </c>
    </row>
    <row r="643">
      <c r="A643" s="5"/>
      <c r="B643" s="6"/>
      <c r="C643" s="7"/>
      <c r="D643" s="7"/>
      <c r="E643" s="7"/>
      <c r="F643" s="7"/>
      <c r="G643" s="9"/>
      <c r="H643" s="9"/>
      <c r="I643" s="9"/>
      <c r="J643" s="9"/>
      <c r="K643" s="10"/>
      <c r="L643" s="10"/>
      <c r="M643" s="9"/>
      <c r="N643" s="11" t="str">
        <f>IF(OR(G643="",J643="",K643=""),"",(J643-G643)*K643*IF(L643="",1,L643)*IF(D643="Short",-1,1)-M643)</f>
        <v/>
      </c>
      <c r="O643" s="11" t="str">
        <f>IF(OR(G643="",H643="",K643=""),"",ABS(G643-H643)*K643*IF(L643="",1,L643))</f>
        <v/>
      </c>
      <c r="P643" s="12" t="str">
        <f>IF(OR(N643="",O643="",O643=0),"",N643/O643)</f>
        <v/>
      </c>
      <c r="Q643" s="13" t="str">
        <f>IF(OR(G643="",H643="",I643="",G643=H643),"",ABS(I643-G643)/ABS(G643-H643))</f>
        <v/>
      </c>
      <c r="R643" s="7"/>
      <c r="S643" s="7"/>
      <c r="T643" s="7"/>
      <c r="U643" s="14" t="str">
        <f>IF(C643="","",IF(COUNTIFS($A$2:$A$1001,A643,$C$2:$C$1001,C643,$N$2:$N$1001,N643)&gt;1,"Revisar",""))</f>
        <v/>
      </c>
    </row>
    <row r="644">
      <c r="A644" s="5"/>
      <c r="B644" s="6"/>
      <c r="C644" s="7"/>
      <c r="D644" s="7"/>
      <c r="E644" s="7"/>
      <c r="F644" s="7"/>
      <c r="G644" s="9"/>
      <c r="H644" s="9"/>
      <c r="I644" s="9"/>
      <c r="J644" s="9"/>
      <c r="K644" s="10"/>
      <c r="L644" s="10"/>
      <c r="M644" s="9"/>
      <c r="N644" s="11" t="str">
        <f>IF(OR(G644="",J644="",K644=""),"",(J644-G644)*K644*IF(L644="",1,L644)*IF(D644="Short",-1,1)-M644)</f>
        <v/>
      </c>
      <c r="O644" s="11" t="str">
        <f>IF(OR(G644="",H644="",K644=""),"",ABS(G644-H644)*K644*IF(L644="",1,L644))</f>
        <v/>
      </c>
      <c r="P644" s="12" t="str">
        <f>IF(OR(N644="",O644="",O644=0),"",N644/O644)</f>
        <v/>
      </c>
      <c r="Q644" s="13" t="str">
        <f>IF(OR(G644="",H644="",I644="",G644=H644),"",ABS(I644-G644)/ABS(G644-H644))</f>
        <v/>
      </c>
      <c r="R644" s="7"/>
      <c r="S644" s="7"/>
      <c r="T644" s="7"/>
      <c r="U644" s="14" t="str">
        <f>IF(C644="","",IF(COUNTIFS($A$2:$A$1001,A644,$C$2:$C$1001,C644,$N$2:$N$1001,N644)&gt;1,"Revisar",""))</f>
        <v/>
      </c>
    </row>
    <row r="645">
      <c r="A645" s="5"/>
      <c r="B645" s="6"/>
      <c r="C645" s="7"/>
      <c r="D645" s="7"/>
      <c r="E645" s="7"/>
      <c r="F645" s="7"/>
      <c r="G645" s="9"/>
      <c r="H645" s="9"/>
      <c r="I645" s="9"/>
      <c r="J645" s="9"/>
      <c r="K645" s="10"/>
      <c r="L645" s="10"/>
      <c r="M645" s="9"/>
      <c r="N645" s="11" t="str">
        <f>IF(OR(G645="",J645="",K645=""),"",(J645-G645)*K645*IF(L645="",1,L645)*IF(D645="Short",-1,1)-M645)</f>
        <v/>
      </c>
      <c r="O645" s="11" t="str">
        <f>IF(OR(G645="",H645="",K645=""),"",ABS(G645-H645)*K645*IF(L645="",1,L645))</f>
        <v/>
      </c>
      <c r="P645" s="12" t="str">
        <f>IF(OR(N645="",O645="",O645=0),"",N645/O645)</f>
        <v/>
      </c>
      <c r="Q645" s="13" t="str">
        <f>IF(OR(G645="",H645="",I645="",G645=H645),"",ABS(I645-G645)/ABS(G645-H645))</f>
        <v/>
      </c>
      <c r="R645" s="7"/>
      <c r="S645" s="7"/>
      <c r="T645" s="7"/>
      <c r="U645" s="14" t="str">
        <f>IF(C645="","",IF(COUNTIFS($A$2:$A$1001,A645,$C$2:$C$1001,C645,$N$2:$N$1001,N645)&gt;1,"Revisar",""))</f>
        <v/>
      </c>
    </row>
    <row r="646">
      <c r="A646" s="5"/>
      <c r="B646" s="6"/>
      <c r="C646" s="7"/>
      <c r="D646" s="7"/>
      <c r="E646" s="7"/>
      <c r="F646" s="7"/>
      <c r="G646" s="9"/>
      <c r="H646" s="9"/>
      <c r="I646" s="9"/>
      <c r="J646" s="9"/>
      <c r="K646" s="10"/>
      <c r="L646" s="10"/>
      <c r="M646" s="9"/>
      <c r="N646" s="11" t="str">
        <f>IF(OR(G646="",J646="",K646=""),"",(J646-G646)*K646*IF(L646="",1,L646)*IF(D646="Short",-1,1)-M646)</f>
        <v/>
      </c>
      <c r="O646" s="11" t="str">
        <f>IF(OR(G646="",H646="",K646=""),"",ABS(G646-H646)*K646*IF(L646="",1,L646))</f>
        <v/>
      </c>
      <c r="P646" s="12" t="str">
        <f>IF(OR(N646="",O646="",O646=0),"",N646/O646)</f>
        <v/>
      </c>
      <c r="Q646" s="13" t="str">
        <f>IF(OR(G646="",H646="",I646="",G646=H646),"",ABS(I646-G646)/ABS(G646-H646))</f>
        <v/>
      </c>
      <c r="R646" s="7"/>
      <c r="S646" s="7"/>
      <c r="T646" s="7"/>
      <c r="U646" s="14" t="str">
        <f>IF(C646="","",IF(COUNTIFS($A$2:$A$1001,A646,$C$2:$C$1001,C646,$N$2:$N$1001,N646)&gt;1,"Revisar",""))</f>
        <v/>
      </c>
    </row>
    <row r="647">
      <c r="A647" s="5"/>
      <c r="B647" s="6"/>
      <c r="C647" s="7"/>
      <c r="D647" s="7"/>
      <c r="E647" s="7"/>
      <c r="F647" s="7"/>
      <c r="G647" s="9"/>
      <c r="H647" s="9"/>
      <c r="I647" s="9"/>
      <c r="J647" s="9"/>
      <c r="K647" s="10"/>
      <c r="L647" s="10"/>
      <c r="M647" s="9"/>
      <c r="N647" s="11" t="str">
        <f>IF(OR(G647="",J647="",K647=""),"",(J647-G647)*K647*IF(L647="",1,L647)*IF(D647="Short",-1,1)-M647)</f>
        <v/>
      </c>
      <c r="O647" s="11" t="str">
        <f>IF(OR(G647="",H647="",K647=""),"",ABS(G647-H647)*K647*IF(L647="",1,L647))</f>
        <v/>
      </c>
      <c r="P647" s="12" t="str">
        <f>IF(OR(N647="",O647="",O647=0),"",N647/O647)</f>
        <v/>
      </c>
      <c r="Q647" s="13" t="str">
        <f>IF(OR(G647="",H647="",I647="",G647=H647),"",ABS(I647-G647)/ABS(G647-H647))</f>
        <v/>
      </c>
      <c r="R647" s="7"/>
      <c r="S647" s="7"/>
      <c r="T647" s="7"/>
      <c r="U647" s="14" t="str">
        <f>IF(C647="","",IF(COUNTIFS($A$2:$A$1001,A647,$C$2:$C$1001,C647,$N$2:$N$1001,N647)&gt;1,"Revisar",""))</f>
        <v/>
      </c>
    </row>
    <row r="648">
      <c r="A648" s="5"/>
      <c r="B648" s="6"/>
      <c r="C648" s="7"/>
      <c r="D648" s="7"/>
      <c r="E648" s="7"/>
      <c r="F648" s="7"/>
      <c r="G648" s="9"/>
      <c r="H648" s="9"/>
      <c r="I648" s="9"/>
      <c r="J648" s="9"/>
      <c r="K648" s="10"/>
      <c r="L648" s="10"/>
      <c r="M648" s="9"/>
      <c r="N648" s="11" t="str">
        <f>IF(OR(G648="",J648="",K648=""),"",(J648-G648)*K648*IF(L648="",1,L648)*IF(D648="Short",-1,1)-M648)</f>
        <v/>
      </c>
      <c r="O648" s="11" t="str">
        <f>IF(OR(G648="",H648="",K648=""),"",ABS(G648-H648)*K648*IF(L648="",1,L648))</f>
        <v/>
      </c>
      <c r="P648" s="12" t="str">
        <f>IF(OR(N648="",O648="",O648=0),"",N648/O648)</f>
        <v/>
      </c>
      <c r="Q648" s="13" t="str">
        <f>IF(OR(G648="",H648="",I648="",G648=H648),"",ABS(I648-G648)/ABS(G648-H648))</f>
        <v/>
      </c>
      <c r="R648" s="7"/>
      <c r="S648" s="7"/>
      <c r="T648" s="7"/>
      <c r="U648" s="14" t="str">
        <f>IF(C648="","",IF(COUNTIFS($A$2:$A$1001,A648,$C$2:$C$1001,C648,$N$2:$N$1001,N648)&gt;1,"Revisar",""))</f>
        <v/>
      </c>
    </row>
    <row r="649">
      <c r="A649" s="5"/>
      <c r="B649" s="6"/>
      <c r="C649" s="7"/>
      <c r="D649" s="7"/>
      <c r="E649" s="7"/>
      <c r="F649" s="7"/>
      <c r="G649" s="9"/>
      <c r="H649" s="9"/>
      <c r="I649" s="9"/>
      <c r="J649" s="9"/>
      <c r="K649" s="10"/>
      <c r="L649" s="10"/>
      <c r="M649" s="9"/>
      <c r="N649" s="11" t="str">
        <f>IF(OR(G649="",J649="",K649=""),"",(J649-G649)*K649*IF(L649="",1,L649)*IF(D649="Short",-1,1)-M649)</f>
        <v/>
      </c>
      <c r="O649" s="11" t="str">
        <f>IF(OR(G649="",H649="",K649=""),"",ABS(G649-H649)*K649*IF(L649="",1,L649))</f>
        <v/>
      </c>
      <c r="P649" s="12" t="str">
        <f>IF(OR(N649="",O649="",O649=0),"",N649/O649)</f>
        <v/>
      </c>
      <c r="Q649" s="13" t="str">
        <f>IF(OR(G649="",H649="",I649="",G649=H649),"",ABS(I649-G649)/ABS(G649-H649))</f>
        <v/>
      </c>
      <c r="R649" s="7"/>
      <c r="S649" s="7"/>
      <c r="T649" s="7"/>
      <c r="U649" s="14" t="str">
        <f>IF(C649="","",IF(COUNTIFS($A$2:$A$1001,A649,$C$2:$C$1001,C649,$N$2:$N$1001,N649)&gt;1,"Revisar",""))</f>
        <v/>
      </c>
    </row>
    <row r="650">
      <c r="A650" s="5"/>
      <c r="B650" s="6"/>
      <c r="C650" s="7"/>
      <c r="D650" s="7"/>
      <c r="E650" s="7"/>
      <c r="F650" s="7"/>
      <c r="G650" s="9"/>
      <c r="H650" s="9"/>
      <c r="I650" s="9"/>
      <c r="J650" s="9"/>
      <c r="K650" s="10"/>
      <c r="L650" s="10"/>
      <c r="M650" s="9"/>
      <c r="N650" s="11" t="str">
        <f>IF(OR(G650="",J650="",K650=""),"",(J650-G650)*K650*IF(L650="",1,L650)*IF(D650="Short",-1,1)-M650)</f>
        <v/>
      </c>
      <c r="O650" s="11" t="str">
        <f>IF(OR(G650="",H650="",K650=""),"",ABS(G650-H650)*K650*IF(L650="",1,L650))</f>
        <v/>
      </c>
      <c r="P650" s="12" t="str">
        <f>IF(OR(N650="",O650="",O650=0),"",N650/O650)</f>
        <v/>
      </c>
      <c r="Q650" s="13" t="str">
        <f>IF(OR(G650="",H650="",I650="",G650=H650),"",ABS(I650-G650)/ABS(G650-H650))</f>
        <v/>
      </c>
      <c r="R650" s="7"/>
      <c r="S650" s="7"/>
      <c r="T650" s="7"/>
      <c r="U650" s="14" t="str">
        <f>IF(C650="","",IF(COUNTIFS($A$2:$A$1001,A650,$C$2:$C$1001,C650,$N$2:$N$1001,N650)&gt;1,"Revisar",""))</f>
        <v/>
      </c>
    </row>
    <row r="651">
      <c r="A651" s="5"/>
      <c r="B651" s="6"/>
      <c r="C651" s="7"/>
      <c r="D651" s="7"/>
      <c r="E651" s="7"/>
      <c r="F651" s="7"/>
      <c r="G651" s="9"/>
      <c r="H651" s="9"/>
      <c r="I651" s="9"/>
      <c r="J651" s="9"/>
      <c r="K651" s="10"/>
      <c r="L651" s="10"/>
      <c r="M651" s="9"/>
      <c r="N651" s="11" t="str">
        <f>IF(OR(G651="",J651="",K651=""),"",(J651-G651)*K651*IF(L651="",1,L651)*IF(D651="Short",-1,1)-M651)</f>
        <v/>
      </c>
      <c r="O651" s="11" t="str">
        <f>IF(OR(G651="",H651="",K651=""),"",ABS(G651-H651)*K651*IF(L651="",1,L651))</f>
        <v/>
      </c>
      <c r="P651" s="12" t="str">
        <f>IF(OR(N651="",O651="",O651=0),"",N651/O651)</f>
        <v/>
      </c>
      <c r="Q651" s="13" t="str">
        <f>IF(OR(G651="",H651="",I651="",G651=H651),"",ABS(I651-G651)/ABS(G651-H651))</f>
        <v/>
      </c>
      <c r="R651" s="7"/>
      <c r="S651" s="7"/>
      <c r="T651" s="7"/>
      <c r="U651" s="14" t="str">
        <f>IF(C651="","",IF(COUNTIFS($A$2:$A$1001,A651,$C$2:$C$1001,C651,$N$2:$N$1001,N651)&gt;1,"Revisar",""))</f>
        <v/>
      </c>
    </row>
    <row r="652">
      <c r="A652" s="5"/>
      <c r="B652" s="6"/>
      <c r="C652" s="7"/>
      <c r="D652" s="7"/>
      <c r="E652" s="7"/>
      <c r="F652" s="7"/>
      <c r="G652" s="9"/>
      <c r="H652" s="9"/>
      <c r="I652" s="9"/>
      <c r="J652" s="9"/>
      <c r="K652" s="10"/>
      <c r="L652" s="10"/>
      <c r="M652" s="9"/>
      <c r="N652" s="11" t="str">
        <f>IF(OR(G652="",J652="",K652=""),"",(J652-G652)*K652*IF(L652="",1,L652)*IF(D652="Short",-1,1)-M652)</f>
        <v/>
      </c>
      <c r="O652" s="11" t="str">
        <f>IF(OR(G652="",H652="",K652=""),"",ABS(G652-H652)*K652*IF(L652="",1,L652))</f>
        <v/>
      </c>
      <c r="P652" s="12" t="str">
        <f>IF(OR(N652="",O652="",O652=0),"",N652/O652)</f>
        <v/>
      </c>
      <c r="Q652" s="13" t="str">
        <f>IF(OR(G652="",H652="",I652="",G652=H652),"",ABS(I652-G652)/ABS(G652-H652))</f>
        <v/>
      </c>
      <c r="R652" s="7"/>
      <c r="S652" s="7"/>
      <c r="T652" s="7"/>
      <c r="U652" s="14" t="str">
        <f>IF(C652="","",IF(COUNTIFS($A$2:$A$1001,A652,$C$2:$C$1001,C652,$N$2:$N$1001,N652)&gt;1,"Revisar",""))</f>
        <v/>
      </c>
    </row>
    <row r="653">
      <c r="A653" s="5"/>
      <c r="B653" s="6"/>
      <c r="C653" s="7"/>
      <c r="D653" s="7"/>
      <c r="E653" s="7"/>
      <c r="F653" s="7"/>
      <c r="G653" s="9"/>
      <c r="H653" s="9"/>
      <c r="I653" s="9"/>
      <c r="J653" s="9"/>
      <c r="K653" s="10"/>
      <c r="L653" s="10"/>
      <c r="M653" s="9"/>
      <c r="N653" s="11" t="str">
        <f>IF(OR(G653="",J653="",K653=""),"",(J653-G653)*K653*IF(L653="",1,L653)*IF(D653="Short",-1,1)-M653)</f>
        <v/>
      </c>
      <c r="O653" s="11" t="str">
        <f>IF(OR(G653="",H653="",K653=""),"",ABS(G653-H653)*K653*IF(L653="",1,L653))</f>
        <v/>
      </c>
      <c r="P653" s="12" t="str">
        <f>IF(OR(N653="",O653="",O653=0),"",N653/O653)</f>
        <v/>
      </c>
      <c r="Q653" s="13" t="str">
        <f>IF(OR(G653="",H653="",I653="",G653=H653),"",ABS(I653-G653)/ABS(G653-H653))</f>
        <v/>
      </c>
      <c r="R653" s="7"/>
      <c r="S653" s="7"/>
      <c r="T653" s="7"/>
      <c r="U653" s="14" t="str">
        <f>IF(C653="","",IF(COUNTIFS($A$2:$A$1001,A653,$C$2:$C$1001,C653,$N$2:$N$1001,N653)&gt;1,"Revisar",""))</f>
        <v/>
      </c>
    </row>
    <row r="654">
      <c r="A654" s="5"/>
      <c r="B654" s="6"/>
      <c r="C654" s="7"/>
      <c r="D654" s="7"/>
      <c r="E654" s="7"/>
      <c r="F654" s="7"/>
      <c r="G654" s="9"/>
      <c r="H654" s="9"/>
      <c r="I654" s="9"/>
      <c r="J654" s="9"/>
      <c r="K654" s="10"/>
      <c r="L654" s="10"/>
      <c r="M654" s="9"/>
      <c r="N654" s="11" t="str">
        <f>IF(OR(G654="",J654="",K654=""),"",(J654-G654)*K654*IF(L654="",1,L654)*IF(D654="Short",-1,1)-M654)</f>
        <v/>
      </c>
      <c r="O654" s="11" t="str">
        <f>IF(OR(G654="",H654="",K654=""),"",ABS(G654-H654)*K654*IF(L654="",1,L654))</f>
        <v/>
      </c>
      <c r="P654" s="12" t="str">
        <f>IF(OR(N654="",O654="",O654=0),"",N654/O654)</f>
        <v/>
      </c>
      <c r="Q654" s="13" t="str">
        <f>IF(OR(G654="",H654="",I654="",G654=H654),"",ABS(I654-G654)/ABS(G654-H654))</f>
        <v/>
      </c>
      <c r="R654" s="7"/>
      <c r="S654" s="7"/>
      <c r="T654" s="7"/>
      <c r="U654" s="14" t="str">
        <f>IF(C654="","",IF(COUNTIFS($A$2:$A$1001,A654,$C$2:$C$1001,C654,$N$2:$N$1001,N654)&gt;1,"Revisar",""))</f>
        <v/>
      </c>
    </row>
    <row r="655">
      <c r="A655" s="5"/>
      <c r="B655" s="6"/>
      <c r="C655" s="7"/>
      <c r="D655" s="7"/>
      <c r="E655" s="7"/>
      <c r="F655" s="7"/>
      <c r="G655" s="9"/>
      <c r="H655" s="9"/>
      <c r="I655" s="9"/>
      <c r="J655" s="9"/>
      <c r="K655" s="10"/>
      <c r="L655" s="10"/>
      <c r="M655" s="9"/>
      <c r="N655" s="11" t="str">
        <f>IF(OR(G655="",J655="",K655=""),"",(J655-G655)*K655*IF(L655="",1,L655)*IF(D655="Short",-1,1)-M655)</f>
        <v/>
      </c>
      <c r="O655" s="11" t="str">
        <f>IF(OR(G655="",H655="",K655=""),"",ABS(G655-H655)*K655*IF(L655="",1,L655))</f>
        <v/>
      </c>
      <c r="P655" s="12" t="str">
        <f>IF(OR(N655="",O655="",O655=0),"",N655/O655)</f>
        <v/>
      </c>
      <c r="Q655" s="13" t="str">
        <f>IF(OR(G655="",H655="",I655="",G655=H655),"",ABS(I655-G655)/ABS(G655-H655))</f>
        <v/>
      </c>
      <c r="R655" s="7"/>
      <c r="S655" s="7"/>
      <c r="T655" s="7"/>
      <c r="U655" s="14" t="str">
        <f>IF(C655="","",IF(COUNTIFS($A$2:$A$1001,A655,$C$2:$C$1001,C655,$N$2:$N$1001,N655)&gt;1,"Revisar",""))</f>
        <v/>
      </c>
    </row>
    <row r="656">
      <c r="A656" s="5"/>
      <c r="B656" s="6"/>
      <c r="C656" s="7"/>
      <c r="D656" s="7"/>
      <c r="E656" s="7"/>
      <c r="F656" s="7"/>
      <c r="G656" s="9"/>
      <c r="H656" s="9"/>
      <c r="I656" s="9"/>
      <c r="J656" s="9"/>
      <c r="K656" s="10"/>
      <c r="L656" s="10"/>
      <c r="M656" s="9"/>
      <c r="N656" s="11" t="str">
        <f>IF(OR(G656="",J656="",K656=""),"",(J656-G656)*K656*IF(L656="",1,L656)*IF(D656="Short",-1,1)-M656)</f>
        <v/>
      </c>
      <c r="O656" s="11" t="str">
        <f>IF(OR(G656="",H656="",K656=""),"",ABS(G656-H656)*K656*IF(L656="",1,L656))</f>
        <v/>
      </c>
      <c r="P656" s="12" t="str">
        <f>IF(OR(N656="",O656="",O656=0),"",N656/O656)</f>
        <v/>
      </c>
      <c r="Q656" s="13" t="str">
        <f>IF(OR(G656="",H656="",I656="",G656=H656),"",ABS(I656-G656)/ABS(G656-H656))</f>
        <v/>
      </c>
      <c r="R656" s="7"/>
      <c r="S656" s="7"/>
      <c r="T656" s="7"/>
      <c r="U656" s="14" t="str">
        <f>IF(C656="","",IF(COUNTIFS($A$2:$A$1001,A656,$C$2:$C$1001,C656,$N$2:$N$1001,N656)&gt;1,"Revisar",""))</f>
        <v/>
      </c>
    </row>
    <row r="657">
      <c r="A657" s="5"/>
      <c r="B657" s="6"/>
      <c r="C657" s="7"/>
      <c r="D657" s="7"/>
      <c r="E657" s="7"/>
      <c r="F657" s="7"/>
      <c r="G657" s="9"/>
      <c r="H657" s="9"/>
      <c r="I657" s="9"/>
      <c r="J657" s="9"/>
      <c r="K657" s="10"/>
      <c r="L657" s="10"/>
      <c r="M657" s="9"/>
      <c r="N657" s="11" t="str">
        <f>IF(OR(G657="",J657="",K657=""),"",(J657-G657)*K657*IF(L657="",1,L657)*IF(D657="Short",-1,1)-M657)</f>
        <v/>
      </c>
      <c r="O657" s="11" t="str">
        <f>IF(OR(G657="",H657="",K657=""),"",ABS(G657-H657)*K657*IF(L657="",1,L657))</f>
        <v/>
      </c>
      <c r="P657" s="12" t="str">
        <f>IF(OR(N657="",O657="",O657=0),"",N657/O657)</f>
        <v/>
      </c>
      <c r="Q657" s="13" t="str">
        <f>IF(OR(G657="",H657="",I657="",G657=H657),"",ABS(I657-G657)/ABS(G657-H657))</f>
        <v/>
      </c>
      <c r="R657" s="7"/>
      <c r="S657" s="7"/>
      <c r="T657" s="7"/>
      <c r="U657" s="14" t="str">
        <f>IF(C657="","",IF(COUNTIFS($A$2:$A$1001,A657,$C$2:$C$1001,C657,$N$2:$N$1001,N657)&gt;1,"Revisar",""))</f>
        <v/>
      </c>
    </row>
    <row r="658">
      <c r="A658" s="5"/>
      <c r="B658" s="6"/>
      <c r="C658" s="7"/>
      <c r="D658" s="7"/>
      <c r="E658" s="7"/>
      <c r="F658" s="7"/>
      <c r="G658" s="9"/>
      <c r="H658" s="9"/>
      <c r="I658" s="9"/>
      <c r="J658" s="9"/>
      <c r="K658" s="10"/>
      <c r="L658" s="10"/>
      <c r="M658" s="9"/>
      <c r="N658" s="11" t="str">
        <f>IF(OR(G658="",J658="",K658=""),"",(J658-G658)*K658*IF(L658="",1,L658)*IF(D658="Short",-1,1)-M658)</f>
        <v/>
      </c>
      <c r="O658" s="11" t="str">
        <f>IF(OR(G658="",H658="",K658=""),"",ABS(G658-H658)*K658*IF(L658="",1,L658))</f>
        <v/>
      </c>
      <c r="P658" s="12" t="str">
        <f>IF(OR(N658="",O658="",O658=0),"",N658/O658)</f>
        <v/>
      </c>
      <c r="Q658" s="13" t="str">
        <f>IF(OR(G658="",H658="",I658="",G658=H658),"",ABS(I658-G658)/ABS(G658-H658))</f>
        <v/>
      </c>
      <c r="R658" s="7"/>
      <c r="S658" s="7"/>
      <c r="T658" s="7"/>
      <c r="U658" s="14" t="str">
        <f>IF(C658="","",IF(COUNTIFS($A$2:$A$1001,A658,$C$2:$C$1001,C658,$N$2:$N$1001,N658)&gt;1,"Revisar",""))</f>
        <v/>
      </c>
    </row>
    <row r="659">
      <c r="A659" s="5"/>
      <c r="B659" s="6"/>
      <c r="C659" s="7"/>
      <c r="D659" s="7"/>
      <c r="E659" s="7"/>
      <c r="F659" s="7"/>
      <c r="G659" s="9"/>
      <c r="H659" s="9"/>
      <c r="I659" s="9"/>
      <c r="J659" s="9"/>
      <c r="K659" s="10"/>
      <c r="L659" s="10"/>
      <c r="M659" s="9"/>
      <c r="N659" s="11" t="str">
        <f>IF(OR(G659="",J659="",K659=""),"",(J659-G659)*K659*IF(L659="",1,L659)*IF(D659="Short",-1,1)-M659)</f>
        <v/>
      </c>
      <c r="O659" s="11" t="str">
        <f>IF(OR(G659="",H659="",K659=""),"",ABS(G659-H659)*K659*IF(L659="",1,L659))</f>
        <v/>
      </c>
      <c r="P659" s="12" t="str">
        <f>IF(OR(N659="",O659="",O659=0),"",N659/O659)</f>
        <v/>
      </c>
      <c r="Q659" s="13" t="str">
        <f>IF(OR(G659="",H659="",I659="",G659=H659),"",ABS(I659-G659)/ABS(G659-H659))</f>
        <v/>
      </c>
      <c r="R659" s="7"/>
      <c r="S659" s="7"/>
      <c r="T659" s="7"/>
      <c r="U659" s="14" t="str">
        <f>IF(C659="","",IF(COUNTIFS($A$2:$A$1001,A659,$C$2:$C$1001,C659,$N$2:$N$1001,N659)&gt;1,"Revisar",""))</f>
        <v/>
      </c>
    </row>
    <row r="660">
      <c r="A660" s="5"/>
      <c r="B660" s="6"/>
      <c r="C660" s="7"/>
      <c r="D660" s="7"/>
      <c r="E660" s="7"/>
      <c r="F660" s="7"/>
      <c r="G660" s="9"/>
      <c r="H660" s="9"/>
      <c r="I660" s="9"/>
      <c r="J660" s="9"/>
      <c r="K660" s="10"/>
      <c r="L660" s="10"/>
      <c r="M660" s="9"/>
      <c r="N660" s="11" t="str">
        <f>IF(OR(G660="",J660="",K660=""),"",(J660-G660)*K660*IF(L660="",1,L660)*IF(D660="Short",-1,1)-M660)</f>
        <v/>
      </c>
      <c r="O660" s="11" t="str">
        <f>IF(OR(G660="",H660="",K660=""),"",ABS(G660-H660)*K660*IF(L660="",1,L660))</f>
        <v/>
      </c>
      <c r="P660" s="12" t="str">
        <f>IF(OR(N660="",O660="",O660=0),"",N660/O660)</f>
        <v/>
      </c>
      <c r="Q660" s="13" t="str">
        <f>IF(OR(G660="",H660="",I660="",G660=H660),"",ABS(I660-G660)/ABS(G660-H660))</f>
        <v/>
      </c>
      <c r="R660" s="7"/>
      <c r="S660" s="7"/>
      <c r="T660" s="7"/>
      <c r="U660" s="14" t="str">
        <f>IF(C660="","",IF(COUNTIFS($A$2:$A$1001,A660,$C$2:$C$1001,C660,$N$2:$N$1001,N660)&gt;1,"Revisar",""))</f>
        <v/>
      </c>
    </row>
    <row r="661">
      <c r="A661" s="5"/>
      <c r="B661" s="6"/>
      <c r="C661" s="7"/>
      <c r="D661" s="7"/>
      <c r="E661" s="7"/>
      <c r="F661" s="7"/>
      <c r="G661" s="9"/>
      <c r="H661" s="9"/>
      <c r="I661" s="9"/>
      <c r="J661" s="9"/>
      <c r="K661" s="10"/>
      <c r="L661" s="10"/>
      <c r="M661" s="9"/>
      <c r="N661" s="11" t="str">
        <f>IF(OR(G661="",J661="",K661=""),"",(J661-G661)*K661*IF(L661="",1,L661)*IF(D661="Short",-1,1)-M661)</f>
        <v/>
      </c>
      <c r="O661" s="11" t="str">
        <f>IF(OR(G661="",H661="",K661=""),"",ABS(G661-H661)*K661*IF(L661="",1,L661))</f>
        <v/>
      </c>
      <c r="P661" s="12" t="str">
        <f>IF(OR(N661="",O661="",O661=0),"",N661/O661)</f>
        <v/>
      </c>
      <c r="Q661" s="13" t="str">
        <f>IF(OR(G661="",H661="",I661="",G661=H661),"",ABS(I661-G661)/ABS(G661-H661))</f>
        <v/>
      </c>
      <c r="R661" s="7"/>
      <c r="S661" s="7"/>
      <c r="T661" s="7"/>
      <c r="U661" s="14" t="str">
        <f>IF(C661="","",IF(COUNTIFS($A$2:$A$1001,A661,$C$2:$C$1001,C661,$N$2:$N$1001,N661)&gt;1,"Revisar",""))</f>
        <v/>
      </c>
    </row>
    <row r="662">
      <c r="A662" s="5"/>
      <c r="B662" s="6"/>
      <c r="C662" s="7"/>
      <c r="D662" s="7"/>
      <c r="E662" s="7"/>
      <c r="F662" s="7"/>
      <c r="G662" s="9"/>
      <c r="H662" s="9"/>
      <c r="I662" s="9"/>
      <c r="J662" s="9"/>
      <c r="K662" s="10"/>
      <c r="L662" s="10"/>
      <c r="M662" s="9"/>
      <c r="N662" s="11" t="str">
        <f>IF(OR(G662="",J662="",K662=""),"",(J662-G662)*K662*IF(L662="",1,L662)*IF(D662="Short",-1,1)-M662)</f>
        <v/>
      </c>
      <c r="O662" s="11" t="str">
        <f>IF(OR(G662="",H662="",K662=""),"",ABS(G662-H662)*K662*IF(L662="",1,L662))</f>
        <v/>
      </c>
      <c r="P662" s="12" t="str">
        <f>IF(OR(N662="",O662="",O662=0),"",N662/O662)</f>
        <v/>
      </c>
      <c r="Q662" s="13" t="str">
        <f>IF(OR(G662="",H662="",I662="",G662=H662),"",ABS(I662-G662)/ABS(G662-H662))</f>
        <v/>
      </c>
      <c r="R662" s="7"/>
      <c r="S662" s="7"/>
      <c r="T662" s="7"/>
      <c r="U662" s="14" t="str">
        <f>IF(C662="","",IF(COUNTIFS($A$2:$A$1001,A662,$C$2:$C$1001,C662,$N$2:$N$1001,N662)&gt;1,"Revisar",""))</f>
        <v/>
      </c>
    </row>
    <row r="663">
      <c r="A663" s="5"/>
      <c r="B663" s="6"/>
      <c r="C663" s="7"/>
      <c r="D663" s="7"/>
      <c r="E663" s="7"/>
      <c r="F663" s="7"/>
      <c r="G663" s="9"/>
      <c r="H663" s="9"/>
      <c r="I663" s="9"/>
      <c r="J663" s="9"/>
      <c r="K663" s="10"/>
      <c r="L663" s="10"/>
      <c r="M663" s="9"/>
      <c r="N663" s="11" t="str">
        <f>IF(OR(G663="",J663="",K663=""),"",(J663-G663)*K663*IF(L663="",1,L663)*IF(D663="Short",-1,1)-M663)</f>
        <v/>
      </c>
      <c r="O663" s="11" t="str">
        <f>IF(OR(G663="",H663="",K663=""),"",ABS(G663-H663)*K663*IF(L663="",1,L663))</f>
        <v/>
      </c>
      <c r="P663" s="12" t="str">
        <f>IF(OR(N663="",O663="",O663=0),"",N663/O663)</f>
        <v/>
      </c>
      <c r="Q663" s="13" t="str">
        <f>IF(OR(G663="",H663="",I663="",G663=H663),"",ABS(I663-G663)/ABS(G663-H663))</f>
        <v/>
      </c>
      <c r="R663" s="7"/>
      <c r="S663" s="7"/>
      <c r="T663" s="7"/>
      <c r="U663" s="14" t="str">
        <f>IF(C663="","",IF(COUNTIFS($A$2:$A$1001,A663,$C$2:$C$1001,C663,$N$2:$N$1001,N663)&gt;1,"Revisar",""))</f>
        <v/>
      </c>
    </row>
    <row r="664">
      <c r="A664" s="5"/>
      <c r="B664" s="6"/>
      <c r="C664" s="7"/>
      <c r="D664" s="7"/>
      <c r="E664" s="7"/>
      <c r="F664" s="7"/>
      <c r="G664" s="9"/>
      <c r="H664" s="9"/>
      <c r="I664" s="9"/>
      <c r="J664" s="9"/>
      <c r="K664" s="10"/>
      <c r="L664" s="10"/>
      <c r="M664" s="9"/>
      <c r="N664" s="11" t="str">
        <f>IF(OR(G664="",J664="",K664=""),"",(J664-G664)*K664*IF(L664="",1,L664)*IF(D664="Short",-1,1)-M664)</f>
        <v/>
      </c>
      <c r="O664" s="11" t="str">
        <f>IF(OR(G664="",H664="",K664=""),"",ABS(G664-H664)*K664*IF(L664="",1,L664))</f>
        <v/>
      </c>
      <c r="P664" s="12" t="str">
        <f>IF(OR(N664="",O664="",O664=0),"",N664/O664)</f>
        <v/>
      </c>
      <c r="Q664" s="13" t="str">
        <f>IF(OR(G664="",H664="",I664="",G664=H664),"",ABS(I664-G664)/ABS(G664-H664))</f>
        <v/>
      </c>
      <c r="R664" s="7"/>
      <c r="S664" s="7"/>
      <c r="T664" s="7"/>
      <c r="U664" s="14" t="str">
        <f>IF(C664="","",IF(COUNTIFS($A$2:$A$1001,A664,$C$2:$C$1001,C664,$N$2:$N$1001,N664)&gt;1,"Revisar",""))</f>
        <v/>
      </c>
    </row>
    <row r="665">
      <c r="A665" s="5"/>
      <c r="B665" s="6"/>
      <c r="C665" s="7"/>
      <c r="D665" s="7"/>
      <c r="E665" s="7"/>
      <c r="F665" s="7"/>
      <c r="G665" s="9"/>
      <c r="H665" s="9"/>
      <c r="I665" s="9"/>
      <c r="J665" s="9"/>
      <c r="K665" s="10"/>
      <c r="L665" s="10"/>
      <c r="M665" s="9"/>
      <c r="N665" s="11" t="str">
        <f>IF(OR(G665="",J665="",K665=""),"",(J665-G665)*K665*IF(L665="",1,L665)*IF(D665="Short",-1,1)-M665)</f>
        <v/>
      </c>
      <c r="O665" s="11" t="str">
        <f>IF(OR(G665="",H665="",K665=""),"",ABS(G665-H665)*K665*IF(L665="",1,L665))</f>
        <v/>
      </c>
      <c r="P665" s="12" t="str">
        <f>IF(OR(N665="",O665="",O665=0),"",N665/O665)</f>
        <v/>
      </c>
      <c r="Q665" s="13" t="str">
        <f>IF(OR(G665="",H665="",I665="",G665=H665),"",ABS(I665-G665)/ABS(G665-H665))</f>
        <v/>
      </c>
      <c r="R665" s="7"/>
      <c r="S665" s="7"/>
      <c r="T665" s="7"/>
      <c r="U665" s="14" t="str">
        <f>IF(C665="","",IF(COUNTIFS($A$2:$A$1001,A665,$C$2:$C$1001,C665,$N$2:$N$1001,N665)&gt;1,"Revisar",""))</f>
        <v/>
      </c>
    </row>
    <row r="666">
      <c r="A666" s="5"/>
      <c r="B666" s="6"/>
      <c r="C666" s="7"/>
      <c r="D666" s="7"/>
      <c r="E666" s="7"/>
      <c r="F666" s="7"/>
      <c r="G666" s="9"/>
      <c r="H666" s="9"/>
      <c r="I666" s="9"/>
      <c r="J666" s="9"/>
      <c r="K666" s="10"/>
      <c r="L666" s="10"/>
      <c r="M666" s="9"/>
      <c r="N666" s="11" t="str">
        <f>IF(OR(G666="",J666="",K666=""),"",(J666-G666)*K666*IF(L666="",1,L666)*IF(D666="Short",-1,1)-M666)</f>
        <v/>
      </c>
      <c r="O666" s="11" t="str">
        <f>IF(OR(G666="",H666="",K666=""),"",ABS(G666-H666)*K666*IF(L666="",1,L666))</f>
        <v/>
      </c>
      <c r="P666" s="12" t="str">
        <f>IF(OR(N666="",O666="",O666=0),"",N666/O666)</f>
        <v/>
      </c>
      <c r="Q666" s="13" t="str">
        <f>IF(OR(G666="",H666="",I666="",G666=H666),"",ABS(I666-G666)/ABS(G666-H666))</f>
        <v/>
      </c>
      <c r="R666" s="7"/>
      <c r="S666" s="7"/>
      <c r="T666" s="7"/>
      <c r="U666" s="14" t="str">
        <f>IF(C666="","",IF(COUNTIFS($A$2:$A$1001,A666,$C$2:$C$1001,C666,$N$2:$N$1001,N666)&gt;1,"Revisar",""))</f>
        <v/>
      </c>
    </row>
    <row r="667">
      <c r="A667" s="5"/>
      <c r="B667" s="6"/>
      <c r="C667" s="7"/>
      <c r="D667" s="7"/>
      <c r="E667" s="7"/>
      <c r="F667" s="7"/>
      <c r="G667" s="9"/>
      <c r="H667" s="9"/>
      <c r="I667" s="9"/>
      <c r="J667" s="9"/>
      <c r="K667" s="10"/>
      <c r="L667" s="10"/>
      <c r="M667" s="9"/>
      <c r="N667" s="11" t="str">
        <f>IF(OR(G667="",J667="",K667=""),"",(J667-G667)*K667*IF(L667="",1,L667)*IF(D667="Short",-1,1)-M667)</f>
        <v/>
      </c>
      <c r="O667" s="11" t="str">
        <f>IF(OR(G667="",H667="",K667=""),"",ABS(G667-H667)*K667*IF(L667="",1,L667))</f>
        <v/>
      </c>
      <c r="P667" s="12" t="str">
        <f>IF(OR(N667="",O667="",O667=0),"",N667/O667)</f>
        <v/>
      </c>
      <c r="Q667" s="13" t="str">
        <f>IF(OR(G667="",H667="",I667="",G667=H667),"",ABS(I667-G667)/ABS(G667-H667))</f>
        <v/>
      </c>
      <c r="R667" s="7"/>
      <c r="S667" s="7"/>
      <c r="T667" s="7"/>
      <c r="U667" s="14" t="str">
        <f>IF(C667="","",IF(COUNTIFS($A$2:$A$1001,A667,$C$2:$C$1001,C667,$N$2:$N$1001,N667)&gt;1,"Revisar",""))</f>
        <v/>
      </c>
    </row>
    <row r="668">
      <c r="A668" s="5"/>
      <c r="B668" s="6"/>
      <c r="C668" s="7"/>
      <c r="D668" s="7"/>
      <c r="E668" s="7"/>
      <c r="F668" s="7"/>
      <c r="G668" s="9"/>
      <c r="H668" s="9"/>
      <c r="I668" s="9"/>
      <c r="J668" s="9"/>
      <c r="K668" s="10"/>
      <c r="L668" s="10"/>
      <c r="M668" s="9"/>
      <c r="N668" s="11" t="str">
        <f>IF(OR(G668="",J668="",K668=""),"",(J668-G668)*K668*IF(L668="",1,L668)*IF(D668="Short",-1,1)-M668)</f>
        <v/>
      </c>
      <c r="O668" s="11" t="str">
        <f>IF(OR(G668="",H668="",K668=""),"",ABS(G668-H668)*K668*IF(L668="",1,L668))</f>
        <v/>
      </c>
      <c r="P668" s="12" t="str">
        <f>IF(OR(N668="",O668="",O668=0),"",N668/O668)</f>
        <v/>
      </c>
      <c r="Q668" s="13" t="str">
        <f>IF(OR(G668="",H668="",I668="",G668=H668),"",ABS(I668-G668)/ABS(G668-H668))</f>
        <v/>
      </c>
      <c r="R668" s="7"/>
      <c r="S668" s="7"/>
      <c r="T668" s="7"/>
      <c r="U668" s="14" t="str">
        <f>IF(C668="","",IF(COUNTIFS($A$2:$A$1001,A668,$C$2:$C$1001,C668,$N$2:$N$1001,N668)&gt;1,"Revisar",""))</f>
        <v/>
      </c>
    </row>
    <row r="669">
      <c r="A669" s="5"/>
      <c r="B669" s="6"/>
      <c r="C669" s="7"/>
      <c r="D669" s="7"/>
      <c r="E669" s="7"/>
      <c r="F669" s="7"/>
      <c r="G669" s="9"/>
      <c r="H669" s="9"/>
      <c r="I669" s="9"/>
      <c r="J669" s="9"/>
      <c r="K669" s="10"/>
      <c r="L669" s="10"/>
      <c r="M669" s="9"/>
      <c r="N669" s="11" t="str">
        <f>IF(OR(G669="",J669="",K669=""),"",(J669-G669)*K669*IF(L669="",1,L669)*IF(D669="Short",-1,1)-M669)</f>
        <v/>
      </c>
      <c r="O669" s="11" t="str">
        <f>IF(OR(G669="",H669="",K669=""),"",ABS(G669-H669)*K669*IF(L669="",1,L669))</f>
        <v/>
      </c>
      <c r="P669" s="12" t="str">
        <f>IF(OR(N669="",O669="",O669=0),"",N669/O669)</f>
        <v/>
      </c>
      <c r="Q669" s="13" t="str">
        <f>IF(OR(G669="",H669="",I669="",G669=H669),"",ABS(I669-G669)/ABS(G669-H669))</f>
        <v/>
      </c>
      <c r="R669" s="7"/>
      <c r="S669" s="7"/>
      <c r="T669" s="7"/>
      <c r="U669" s="14" t="str">
        <f>IF(C669="","",IF(COUNTIFS($A$2:$A$1001,A669,$C$2:$C$1001,C669,$N$2:$N$1001,N669)&gt;1,"Revisar",""))</f>
        <v/>
      </c>
    </row>
    <row r="670">
      <c r="A670" s="5"/>
      <c r="B670" s="6"/>
      <c r="C670" s="7"/>
      <c r="D670" s="7"/>
      <c r="E670" s="7"/>
      <c r="F670" s="7"/>
      <c r="G670" s="9"/>
      <c r="H670" s="9"/>
      <c r="I670" s="9"/>
      <c r="J670" s="9"/>
      <c r="K670" s="10"/>
      <c r="L670" s="10"/>
      <c r="M670" s="9"/>
      <c r="N670" s="11" t="str">
        <f>IF(OR(G670="",J670="",K670=""),"",(J670-G670)*K670*IF(L670="",1,L670)*IF(D670="Short",-1,1)-M670)</f>
        <v/>
      </c>
      <c r="O670" s="11" t="str">
        <f>IF(OR(G670="",H670="",K670=""),"",ABS(G670-H670)*K670*IF(L670="",1,L670))</f>
        <v/>
      </c>
      <c r="P670" s="12" t="str">
        <f>IF(OR(N670="",O670="",O670=0),"",N670/O670)</f>
        <v/>
      </c>
      <c r="Q670" s="13" t="str">
        <f>IF(OR(G670="",H670="",I670="",G670=H670),"",ABS(I670-G670)/ABS(G670-H670))</f>
        <v/>
      </c>
      <c r="R670" s="7"/>
      <c r="S670" s="7"/>
      <c r="T670" s="7"/>
      <c r="U670" s="14" t="str">
        <f>IF(C670="","",IF(COUNTIFS($A$2:$A$1001,A670,$C$2:$C$1001,C670,$N$2:$N$1001,N670)&gt;1,"Revisar",""))</f>
        <v/>
      </c>
    </row>
    <row r="671">
      <c r="A671" s="5"/>
      <c r="B671" s="6"/>
      <c r="C671" s="7"/>
      <c r="D671" s="7"/>
      <c r="E671" s="7"/>
      <c r="F671" s="7"/>
      <c r="G671" s="9"/>
      <c r="H671" s="9"/>
      <c r="I671" s="9"/>
      <c r="J671" s="9"/>
      <c r="K671" s="10"/>
      <c r="L671" s="10"/>
      <c r="M671" s="9"/>
      <c r="N671" s="11" t="str">
        <f>IF(OR(G671="",J671="",K671=""),"",(J671-G671)*K671*IF(L671="",1,L671)*IF(D671="Short",-1,1)-M671)</f>
        <v/>
      </c>
      <c r="O671" s="11" t="str">
        <f>IF(OR(G671="",H671="",K671=""),"",ABS(G671-H671)*K671*IF(L671="",1,L671))</f>
        <v/>
      </c>
      <c r="P671" s="12" t="str">
        <f>IF(OR(N671="",O671="",O671=0),"",N671/O671)</f>
        <v/>
      </c>
      <c r="Q671" s="13" t="str">
        <f>IF(OR(G671="",H671="",I671="",G671=H671),"",ABS(I671-G671)/ABS(G671-H671))</f>
        <v/>
      </c>
      <c r="R671" s="7"/>
      <c r="S671" s="7"/>
      <c r="T671" s="7"/>
      <c r="U671" s="14" t="str">
        <f>IF(C671="","",IF(COUNTIFS($A$2:$A$1001,A671,$C$2:$C$1001,C671,$N$2:$N$1001,N671)&gt;1,"Revisar",""))</f>
        <v/>
      </c>
    </row>
    <row r="672">
      <c r="A672" s="5"/>
      <c r="B672" s="6"/>
      <c r="C672" s="7"/>
      <c r="D672" s="7"/>
      <c r="E672" s="7"/>
      <c r="F672" s="7"/>
      <c r="G672" s="9"/>
      <c r="H672" s="9"/>
      <c r="I672" s="9"/>
      <c r="J672" s="9"/>
      <c r="K672" s="10"/>
      <c r="L672" s="10"/>
      <c r="M672" s="9"/>
      <c r="N672" s="11" t="str">
        <f>IF(OR(G672="",J672="",K672=""),"",(J672-G672)*K672*IF(L672="",1,L672)*IF(D672="Short",-1,1)-M672)</f>
        <v/>
      </c>
      <c r="O672" s="11" t="str">
        <f>IF(OR(G672="",H672="",K672=""),"",ABS(G672-H672)*K672*IF(L672="",1,L672))</f>
        <v/>
      </c>
      <c r="P672" s="12" t="str">
        <f>IF(OR(N672="",O672="",O672=0),"",N672/O672)</f>
        <v/>
      </c>
      <c r="Q672" s="13" t="str">
        <f>IF(OR(G672="",H672="",I672="",G672=H672),"",ABS(I672-G672)/ABS(G672-H672))</f>
        <v/>
      </c>
      <c r="R672" s="7"/>
      <c r="S672" s="7"/>
      <c r="T672" s="7"/>
      <c r="U672" s="14" t="str">
        <f>IF(C672="","",IF(COUNTIFS($A$2:$A$1001,A672,$C$2:$C$1001,C672,$N$2:$N$1001,N672)&gt;1,"Revisar",""))</f>
        <v/>
      </c>
    </row>
    <row r="673">
      <c r="A673" s="5"/>
      <c r="B673" s="6"/>
      <c r="C673" s="7"/>
      <c r="D673" s="7"/>
      <c r="E673" s="7"/>
      <c r="F673" s="7"/>
      <c r="G673" s="9"/>
      <c r="H673" s="9"/>
      <c r="I673" s="9"/>
      <c r="J673" s="9"/>
      <c r="K673" s="10"/>
      <c r="L673" s="10"/>
      <c r="M673" s="9"/>
      <c r="N673" s="11" t="str">
        <f>IF(OR(G673="",J673="",K673=""),"",(J673-G673)*K673*IF(L673="",1,L673)*IF(D673="Short",-1,1)-M673)</f>
        <v/>
      </c>
      <c r="O673" s="11" t="str">
        <f>IF(OR(G673="",H673="",K673=""),"",ABS(G673-H673)*K673*IF(L673="",1,L673))</f>
        <v/>
      </c>
      <c r="P673" s="12" t="str">
        <f>IF(OR(N673="",O673="",O673=0),"",N673/O673)</f>
        <v/>
      </c>
      <c r="Q673" s="13" t="str">
        <f>IF(OR(G673="",H673="",I673="",G673=H673),"",ABS(I673-G673)/ABS(G673-H673))</f>
        <v/>
      </c>
      <c r="R673" s="7"/>
      <c r="S673" s="7"/>
      <c r="T673" s="7"/>
      <c r="U673" s="14" t="str">
        <f>IF(C673="","",IF(COUNTIFS($A$2:$A$1001,A673,$C$2:$C$1001,C673,$N$2:$N$1001,N673)&gt;1,"Revisar",""))</f>
        <v/>
      </c>
    </row>
    <row r="674">
      <c r="A674" s="5"/>
      <c r="B674" s="6"/>
      <c r="C674" s="7"/>
      <c r="D674" s="7"/>
      <c r="E674" s="7"/>
      <c r="F674" s="7"/>
      <c r="G674" s="9"/>
      <c r="H674" s="9"/>
      <c r="I674" s="9"/>
      <c r="J674" s="9"/>
      <c r="K674" s="10"/>
      <c r="L674" s="10"/>
      <c r="M674" s="9"/>
      <c r="N674" s="11" t="str">
        <f>IF(OR(G674="",J674="",K674=""),"",(J674-G674)*K674*IF(L674="",1,L674)*IF(D674="Short",-1,1)-M674)</f>
        <v/>
      </c>
      <c r="O674" s="11" t="str">
        <f>IF(OR(G674="",H674="",K674=""),"",ABS(G674-H674)*K674*IF(L674="",1,L674))</f>
        <v/>
      </c>
      <c r="P674" s="12" t="str">
        <f>IF(OR(N674="",O674="",O674=0),"",N674/O674)</f>
        <v/>
      </c>
      <c r="Q674" s="13" t="str">
        <f>IF(OR(G674="",H674="",I674="",G674=H674),"",ABS(I674-G674)/ABS(G674-H674))</f>
        <v/>
      </c>
      <c r="R674" s="7"/>
      <c r="S674" s="7"/>
      <c r="T674" s="7"/>
      <c r="U674" s="14" t="str">
        <f>IF(C674="","",IF(COUNTIFS($A$2:$A$1001,A674,$C$2:$C$1001,C674,$N$2:$N$1001,N674)&gt;1,"Revisar",""))</f>
        <v/>
      </c>
    </row>
    <row r="675">
      <c r="A675" s="5"/>
      <c r="B675" s="6"/>
      <c r="C675" s="7"/>
      <c r="D675" s="7"/>
      <c r="E675" s="7"/>
      <c r="F675" s="7"/>
      <c r="G675" s="9"/>
      <c r="H675" s="9"/>
      <c r="I675" s="9"/>
      <c r="J675" s="9"/>
      <c r="K675" s="10"/>
      <c r="L675" s="10"/>
      <c r="M675" s="9"/>
      <c r="N675" s="11" t="str">
        <f>IF(OR(G675="",J675="",K675=""),"",(J675-G675)*K675*IF(L675="",1,L675)*IF(D675="Short",-1,1)-M675)</f>
        <v/>
      </c>
      <c r="O675" s="11" t="str">
        <f>IF(OR(G675="",H675="",K675=""),"",ABS(G675-H675)*K675*IF(L675="",1,L675))</f>
        <v/>
      </c>
      <c r="P675" s="12" t="str">
        <f>IF(OR(N675="",O675="",O675=0),"",N675/O675)</f>
        <v/>
      </c>
      <c r="Q675" s="13" t="str">
        <f>IF(OR(G675="",H675="",I675="",G675=H675),"",ABS(I675-G675)/ABS(G675-H675))</f>
        <v/>
      </c>
      <c r="R675" s="7"/>
      <c r="S675" s="7"/>
      <c r="T675" s="7"/>
      <c r="U675" s="14" t="str">
        <f>IF(C675="","",IF(COUNTIFS($A$2:$A$1001,A675,$C$2:$C$1001,C675,$N$2:$N$1001,N675)&gt;1,"Revisar",""))</f>
        <v/>
      </c>
    </row>
    <row r="676">
      <c r="A676" s="5"/>
      <c r="B676" s="6"/>
      <c r="C676" s="7"/>
      <c r="D676" s="7"/>
      <c r="E676" s="7"/>
      <c r="F676" s="7"/>
      <c r="G676" s="9"/>
      <c r="H676" s="9"/>
      <c r="I676" s="9"/>
      <c r="J676" s="9"/>
      <c r="K676" s="10"/>
      <c r="L676" s="10"/>
      <c r="M676" s="9"/>
      <c r="N676" s="11" t="str">
        <f>IF(OR(G676="",J676="",K676=""),"",(J676-G676)*K676*IF(L676="",1,L676)*IF(D676="Short",-1,1)-M676)</f>
        <v/>
      </c>
      <c r="O676" s="11" t="str">
        <f>IF(OR(G676="",H676="",K676=""),"",ABS(G676-H676)*K676*IF(L676="",1,L676))</f>
        <v/>
      </c>
      <c r="P676" s="12" t="str">
        <f>IF(OR(N676="",O676="",O676=0),"",N676/O676)</f>
        <v/>
      </c>
      <c r="Q676" s="13" t="str">
        <f>IF(OR(G676="",H676="",I676="",G676=H676),"",ABS(I676-G676)/ABS(G676-H676))</f>
        <v/>
      </c>
      <c r="R676" s="7"/>
      <c r="S676" s="7"/>
      <c r="T676" s="7"/>
      <c r="U676" s="14" t="str">
        <f>IF(C676="","",IF(COUNTIFS($A$2:$A$1001,A676,$C$2:$C$1001,C676,$N$2:$N$1001,N676)&gt;1,"Revisar",""))</f>
        <v/>
      </c>
    </row>
    <row r="677">
      <c r="A677" s="5"/>
      <c r="B677" s="6"/>
      <c r="C677" s="7"/>
      <c r="D677" s="7"/>
      <c r="E677" s="7"/>
      <c r="F677" s="7"/>
      <c r="G677" s="9"/>
      <c r="H677" s="9"/>
      <c r="I677" s="9"/>
      <c r="J677" s="9"/>
      <c r="K677" s="10"/>
      <c r="L677" s="10"/>
      <c r="M677" s="9"/>
      <c r="N677" s="11" t="str">
        <f>IF(OR(G677="",J677="",K677=""),"",(J677-G677)*K677*IF(L677="",1,L677)*IF(D677="Short",-1,1)-M677)</f>
        <v/>
      </c>
      <c r="O677" s="11" t="str">
        <f>IF(OR(G677="",H677="",K677=""),"",ABS(G677-H677)*K677*IF(L677="",1,L677))</f>
        <v/>
      </c>
      <c r="P677" s="12" t="str">
        <f>IF(OR(N677="",O677="",O677=0),"",N677/O677)</f>
        <v/>
      </c>
      <c r="Q677" s="13" t="str">
        <f>IF(OR(G677="",H677="",I677="",G677=H677),"",ABS(I677-G677)/ABS(G677-H677))</f>
        <v/>
      </c>
      <c r="R677" s="7"/>
      <c r="S677" s="7"/>
      <c r="T677" s="7"/>
      <c r="U677" s="14" t="str">
        <f>IF(C677="","",IF(COUNTIFS($A$2:$A$1001,A677,$C$2:$C$1001,C677,$N$2:$N$1001,N677)&gt;1,"Revisar",""))</f>
        <v/>
      </c>
    </row>
    <row r="678">
      <c r="A678" s="5"/>
      <c r="B678" s="6"/>
      <c r="C678" s="7"/>
      <c r="D678" s="7"/>
      <c r="E678" s="7"/>
      <c r="F678" s="7"/>
      <c r="G678" s="9"/>
      <c r="H678" s="9"/>
      <c r="I678" s="9"/>
      <c r="J678" s="9"/>
      <c r="K678" s="10"/>
      <c r="L678" s="10"/>
      <c r="M678" s="9"/>
      <c r="N678" s="11" t="str">
        <f>IF(OR(G678="",J678="",K678=""),"",(J678-G678)*K678*IF(L678="",1,L678)*IF(D678="Short",-1,1)-M678)</f>
        <v/>
      </c>
      <c r="O678" s="11" t="str">
        <f>IF(OR(G678="",H678="",K678=""),"",ABS(G678-H678)*K678*IF(L678="",1,L678))</f>
        <v/>
      </c>
      <c r="P678" s="12" t="str">
        <f>IF(OR(N678="",O678="",O678=0),"",N678/O678)</f>
        <v/>
      </c>
      <c r="Q678" s="13" t="str">
        <f>IF(OR(G678="",H678="",I678="",G678=H678),"",ABS(I678-G678)/ABS(G678-H678))</f>
        <v/>
      </c>
      <c r="R678" s="7"/>
      <c r="S678" s="7"/>
      <c r="T678" s="7"/>
      <c r="U678" s="14" t="str">
        <f>IF(C678="","",IF(COUNTIFS($A$2:$A$1001,A678,$C$2:$C$1001,C678,$N$2:$N$1001,N678)&gt;1,"Revisar",""))</f>
        <v/>
      </c>
    </row>
    <row r="679">
      <c r="A679" s="5"/>
      <c r="B679" s="6"/>
      <c r="C679" s="7"/>
      <c r="D679" s="7"/>
      <c r="E679" s="7"/>
      <c r="F679" s="7"/>
      <c r="G679" s="9"/>
      <c r="H679" s="9"/>
      <c r="I679" s="9"/>
      <c r="J679" s="9"/>
      <c r="K679" s="10"/>
      <c r="L679" s="10"/>
      <c r="M679" s="9"/>
      <c r="N679" s="11" t="str">
        <f>IF(OR(G679="",J679="",K679=""),"",(J679-G679)*K679*IF(L679="",1,L679)*IF(D679="Short",-1,1)-M679)</f>
        <v/>
      </c>
      <c r="O679" s="11" t="str">
        <f>IF(OR(G679="",H679="",K679=""),"",ABS(G679-H679)*K679*IF(L679="",1,L679))</f>
        <v/>
      </c>
      <c r="P679" s="12" t="str">
        <f>IF(OR(N679="",O679="",O679=0),"",N679/O679)</f>
        <v/>
      </c>
      <c r="Q679" s="13" t="str">
        <f>IF(OR(G679="",H679="",I679="",G679=H679),"",ABS(I679-G679)/ABS(G679-H679))</f>
        <v/>
      </c>
      <c r="R679" s="7"/>
      <c r="S679" s="7"/>
      <c r="T679" s="7"/>
      <c r="U679" s="14" t="str">
        <f>IF(C679="","",IF(COUNTIFS($A$2:$A$1001,A679,$C$2:$C$1001,C679,$N$2:$N$1001,N679)&gt;1,"Revisar",""))</f>
        <v/>
      </c>
    </row>
    <row r="680">
      <c r="A680" s="5"/>
      <c r="B680" s="6"/>
      <c r="C680" s="7"/>
      <c r="D680" s="7"/>
      <c r="E680" s="7"/>
      <c r="F680" s="7"/>
      <c r="G680" s="9"/>
      <c r="H680" s="9"/>
      <c r="I680" s="9"/>
      <c r="J680" s="9"/>
      <c r="K680" s="10"/>
      <c r="L680" s="10"/>
      <c r="M680" s="9"/>
      <c r="N680" s="11" t="str">
        <f>IF(OR(G680="",J680="",K680=""),"",(J680-G680)*K680*IF(L680="",1,L680)*IF(D680="Short",-1,1)-M680)</f>
        <v/>
      </c>
      <c r="O680" s="11" t="str">
        <f>IF(OR(G680="",H680="",K680=""),"",ABS(G680-H680)*K680*IF(L680="",1,L680))</f>
        <v/>
      </c>
      <c r="P680" s="12" t="str">
        <f>IF(OR(N680="",O680="",O680=0),"",N680/O680)</f>
        <v/>
      </c>
      <c r="Q680" s="13" t="str">
        <f>IF(OR(G680="",H680="",I680="",G680=H680),"",ABS(I680-G680)/ABS(G680-H680))</f>
        <v/>
      </c>
      <c r="R680" s="7"/>
      <c r="S680" s="7"/>
      <c r="T680" s="7"/>
      <c r="U680" s="14" t="str">
        <f>IF(C680="","",IF(COUNTIFS($A$2:$A$1001,A680,$C$2:$C$1001,C680,$N$2:$N$1001,N680)&gt;1,"Revisar",""))</f>
        <v/>
      </c>
    </row>
    <row r="681">
      <c r="A681" s="5"/>
      <c r="B681" s="6"/>
      <c r="C681" s="7"/>
      <c r="D681" s="7"/>
      <c r="E681" s="7"/>
      <c r="F681" s="7"/>
      <c r="G681" s="9"/>
      <c r="H681" s="9"/>
      <c r="I681" s="9"/>
      <c r="J681" s="9"/>
      <c r="K681" s="10"/>
      <c r="L681" s="10"/>
      <c r="M681" s="9"/>
      <c r="N681" s="11" t="str">
        <f>IF(OR(G681="",J681="",K681=""),"",(J681-G681)*K681*IF(L681="",1,L681)*IF(D681="Short",-1,1)-M681)</f>
        <v/>
      </c>
      <c r="O681" s="11" t="str">
        <f>IF(OR(G681="",H681="",K681=""),"",ABS(G681-H681)*K681*IF(L681="",1,L681))</f>
        <v/>
      </c>
      <c r="P681" s="12" t="str">
        <f>IF(OR(N681="",O681="",O681=0),"",N681/O681)</f>
        <v/>
      </c>
      <c r="Q681" s="13" t="str">
        <f>IF(OR(G681="",H681="",I681="",G681=H681),"",ABS(I681-G681)/ABS(G681-H681))</f>
        <v/>
      </c>
      <c r="R681" s="7"/>
      <c r="S681" s="7"/>
      <c r="T681" s="7"/>
      <c r="U681" s="14" t="str">
        <f>IF(C681="","",IF(COUNTIFS($A$2:$A$1001,A681,$C$2:$C$1001,C681,$N$2:$N$1001,N681)&gt;1,"Revisar",""))</f>
        <v/>
      </c>
    </row>
    <row r="682">
      <c r="A682" s="5"/>
      <c r="B682" s="6"/>
      <c r="C682" s="7"/>
      <c r="D682" s="7"/>
      <c r="E682" s="7"/>
      <c r="F682" s="7"/>
      <c r="G682" s="9"/>
      <c r="H682" s="9"/>
      <c r="I682" s="9"/>
      <c r="J682" s="9"/>
      <c r="K682" s="10"/>
      <c r="L682" s="10"/>
      <c r="M682" s="9"/>
      <c r="N682" s="11" t="str">
        <f>IF(OR(G682="",J682="",K682=""),"",(J682-G682)*K682*IF(L682="",1,L682)*IF(D682="Short",-1,1)-M682)</f>
        <v/>
      </c>
      <c r="O682" s="11" t="str">
        <f>IF(OR(G682="",H682="",K682=""),"",ABS(G682-H682)*K682*IF(L682="",1,L682))</f>
        <v/>
      </c>
      <c r="P682" s="12" t="str">
        <f>IF(OR(N682="",O682="",O682=0),"",N682/O682)</f>
        <v/>
      </c>
      <c r="Q682" s="13" t="str">
        <f>IF(OR(G682="",H682="",I682="",G682=H682),"",ABS(I682-G682)/ABS(G682-H682))</f>
        <v/>
      </c>
      <c r="R682" s="7"/>
      <c r="S682" s="7"/>
      <c r="T682" s="7"/>
      <c r="U682" s="14" t="str">
        <f>IF(C682="","",IF(COUNTIFS($A$2:$A$1001,A682,$C$2:$C$1001,C682,$N$2:$N$1001,N682)&gt;1,"Revisar",""))</f>
        <v/>
      </c>
    </row>
    <row r="683">
      <c r="A683" s="5"/>
      <c r="B683" s="6"/>
      <c r="C683" s="7"/>
      <c r="D683" s="7"/>
      <c r="E683" s="7"/>
      <c r="F683" s="7"/>
      <c r="G683" s="9"/>
      <c r="H683" s="9"/>
      <c r="I683" s="9"/>
      <c r="J683" s="9"/>
      <c r="K683" s="10"/>
      <c r="L683" s="10"/>
      <c r="M683" s="9"/>
      <c r="N683" s="11" t="str">
        <f>IF(OR(G683="",J683="",K683=""),"",(J683-G683)*K683*IF(L683="",1,L683)*IF(D683="Short",-1,1)-M683)</f>
        <v/>
      </c>
      <c r="O683" s="11" t="str">
        <f>IF(OR(G683="",H683="",K683=""),"",ABS(G683-H683)*K683*IF(L683="",1,L683))</f>
        <v/>
      </c>
      <c r="P683" s="12" t="str">
        <f>IF(OR(N683="",O683="",O683=0),"",N683/O683)</f>
        <v/>
      </c>
      <c r="Q683" s="13" t="str">
        <f>IF(OR(G683="",H683="",I683="",G683=H683),"",ABS(I683-G683)/ABS(G683-H683))</f>
        <v/>
      </c>
      <c r="R683" s="7"/>
      <c r="S683" s="7"/>
      <c r="T683" s="7"/>
      <c r="U683" s="14" t="str">
        <f>IF(C683="","",IF(COUNTIFS($A$2:$A$1001,A683,$C$2:$C$1001,C683,$N$2:$N$1001,N683)&gt;1,"Revisar",""))</f>
        <v/>
      </c>
    </row>
    <row r="684">
      <c r="A684" s="5"/>
      <c r="B684" s="6"/>
      <c r="C684" s="7"/>
      <c r="D684" s="7"/>
      <c r="E684" s="7"/>
      <c r="F684" s="7"/>
      <c r="G684" s="9"/>
      <c r="H684" s="9"/>
      <c r="I684" s="9"/>
      <c r="J684" s="9"/>
      <c r="K684" s="10"/>
      <c r="L684" s="10"/>
      <c r="M684" s="9"/>
      <c r="N684" s="11" t="str">
        <f>IF(OR(G684="",J684="",K684=""),"",(J684-G684)*K684*IF(L684="",1,L684)*IF(D684="Short",-1,1)-M684)</f>
        <v/>
      </c>
      <c r="O684" s="11" t="str">
        <f>IF(OR(G684="",H684="",K684=""),"",ABS(G684-H684)*K684*IF(L684="",1,L684))</f>
        <v/>
      </c>
      <c r="P684" s="12" t="str">
        <f>IF(OR(N684="",O684="",O684=0),"",N684/O684)</f>
        <v/>
      </c>
      <c r="Q684" s="13" t="str">
        <f>IF(OR(G684="",H684="",I684="",G684=H684),"",ABS(I684-G684)/ABS(G684-H684))</f>
        <v/>
      </c>
      <c r="R684" s="7"/>
      <c r="S684" s="7"/>
      <c r="T684" s="7"/>
      <c r="U684" s="14" t="str">
        <f>IF(C684="","",IF(COUNTIFS($A$2:$A$1001,A684,$C$2:$C$1001,C684,$N$2:$N$1001,N684)&gt;1,"Revisar",""))</f>
        <v/>
      </c>
    </row>
    <row r="685">
      <c r="A685" s="5"/>
      <c r="B685" s="6"/>
      <c r="C685" s="7"/>
      <c r="D685" s="7"/>
      <c r="E685" s="7"/>
      <c r="F685" s="7"/>
      <c r="G685" s="9"/>
      <c r="H685" s="9"/>
      <c r="I685" s="9"/>
      <c r="J685" s="9"/>
      <c r="K685" s="10"/>
      <c r="L685" s="10"/>
      <c r="M685" s="9"/>
      <c r="N685" s="11" t="str">
        <f>IF(OR(G685="",J685="",K685=""),"",(J685-G685)*K685*IF(L685="",1,L685)*IF(D685="Short",-1,1)-M685)</f>
        <v/>
      </c>
      <c r="O685" s="11" t="str">
        <f>IF(OR(G685="",H685="",K685=""),"",ABS(G685-H685)*K685*IF(L685="",1,L685))</f>
        <v/>
      </c>
      <c r="P685" s="12" t="str">
        <f>IF(OR(N685="",O685="",O685=0),"",N685/O685)</f>
        <v/>
      </c>
      <c r="Q685" s="13" t="str">
        <f>IF(OR(G685="",H685="",I685="",G685=H685),"",ABS(I685-G685)/ABS(G685-H685))</f>
        <v/>
      </c>
      <c r="R685" s="7"/>
      <c r="S685" s="7"/>
      <c r="T685" s="7"/>
      <c r="U685" s="14" t="str">
        <f>IF(C685="","",IF(COUNTIFS($A$2:$A$1001,A685,$C$2:$C$1001,C685,$N$2:$N$1001,N685)&gt;1,"Revisar",""))</f>
        <v/>
      </c>
    </row>
    <row r="686">
      <c r="A686" s="5"/>
      <c r="B686" s="6"/>
      <c r="C686" s="7"/>
      <c r="D686" s="7"/>
      <c r="E686" s="7"/>
      <c r="F686" s="7"/>
      <c r="G686" s="9"/>
      <c r="H686" s="9"/>
      <c r="I686" s="9"/>
      <c r="J686" s="9"/>
      <c r="K686" s="10"/>
      <c r="L686" s="10"/>
      <c r="M686" s="9"/>
      <c r="N686" s="11" t="str">
        <f>IF(OR(G686="",J686="",K686=""),"",(J686-G686)*K686*IF(L686="",1,L686)*IF(D686="Short",-1,1)-M686)</f>
        <v/>
      </c>
      <c r="O686" s="11" t="str">
        <f>IF(OR(G686="",H686="",K686=""),"",ABS(G686-H686)*K686*IF(L686="",1,L686))</f>
        <v/>
      </c>
      <c r="P686" s="12" t="str">
        <f>IF(OR(N686="",O686="",O686=0),"",N686/O686)</f>
        <v/>
      </c>
      <c r="Q686" s="13" t="str">
        <f>IF(OR(G686="",H686="",I686="",G686=H686),"",ABS(I686-G686)/ABS(G686-H686))</f>
        <v/>
      </c>
      <c r="R686" s="7"/>
      <c r="S686" s="7"/>
      <c r="T686" s="7"/>
      <c r="U686" s="14" t="str">
        <f>IF(C686="","",IF(COUNTIFS($A$2:$A$1001,A686,$C$2:$C$1001,C686,$N$2:$N$1001,N686)&gt;1,"Revisar",""))</f>
        <v/>
      </c>
    </row>
    <row r="687">
      <c r="A687" s="5"/>
      <c r="B687" s="6"/>
      <c r="C687" s="7"/>
      <c r="D687" s="7"/>
      <c r="E687" s="7"/>
      <c r="F687" s="7"/>
      <c r="G687" s="9"/>
      <c r="H687" s="9"/>
      <c r="I687" s="9"/>
      <c r="J687" s="9"/>
      <c r="K687" s="10"/>
      <c r="L687" s="10"/>
      <c r="M687" s="9"/>
      <c r="N687" s="11" t="str">
        <f>IF(OR(G687="",J687="",K687=""),"",(J687-G687)*K687*IF(L687="",1,L687)*IF(D687="Short",-1,1)-M687)</f>
        <v/>
      </c>
      <c r="O687" s="11" t="str">
        <f>IF(OR(G687="",H687="",K687=""),"",ABS(G687-H687)*K687*IF(L687="",1,L687))</f>
        <v/>
      </c>
      <c r="P687" s="12" t="str">
        <f>IF(OR(N687="",O687="",O687=0),"",N687/O687)</f>
        <v/>
      </c>
      <c r="Q687" s="13" t="str">
        <f>IF(OR(G687="",H687="",I687="",G687=H687),"",ABS(I687-G687)/ABS(G687-H687))</f>
        <v/>
      </c>
      <c r="R687" s="7"/>
      <c r="S687" s="7"/>
      <c r="T687" s="7"/>
      <c r="U687" s="14" t="str">
        <f>IF(C687="","",IF(COUNTIFS($A$2:$A$1001,A687,$C$2:$C$1001,C687,$N$2:$N$1001,N687)&gt;1,"Revisar",""))</f>
        <v/>
      </c>
    </row>
    <row r="688">
      <c r="A688" s="5"/>
      <c r="B688" s="6"/>
      <c r="C688" s="7"/>
      <c r="D688" s="7"/>
      <c r="E688" s="7"/>
      <c r="F688" s="7"/>
      <c r="G688" s="9"/>
      <c r="H688" s="9"/>
      <c r="I688" s="9"/>
      <c r="J688" s="9"/>
      <c r="K688" s="10"/>
      <c r="L688" s="10"/>
      <c r="M688" s="9"/>
      <c r="N688" s="11" t="str">
        <f>IF(OR(G688="",J688="",K688=""),"",(J688-G688)*K688*IF(L688="",1,L688)*IF(D688="Short",-1,1)-M688)</f>
        <v/>
      </c>
      <c r="O688" s="11" t="str">
        <f>IF(OR(G688="",H688="",K688=""),"",ABS(G688-H688)*K688*IF(L688="",1,L688))</f>
        <v/>
      </c>
      <c r="P688" s="12" t="str">
        <f>IF(OR(N688="",O688="",O688=0),"",N688/O688)</f>
        <v/>
      </c>
      <c r="Q688" s="13" t="str">
        <f>IF(OR(G688="",H688="",I688="",G688=H688),"",ABS(I688-G688)/ABS(G688-H688))</f>
        <v/>
      </c>
      <c r="R688" s="7"/>
      <c r="S688" s="7"/>
      <c r="T688" s="7"/>
      <c r="U688" s="14" t="str">
        <f>IF(C688="","",IF(COUNTIFS($A$2:$A$1001,A688,$C$2:$C$1001,C688,$N$2:$N$1001,N688)&gt;1,"Revisar",""))</f>
        <v/>
      </c>
    </row>
    <row r="689">
      <c r="A689" s="5"/>
      <c r="B689" s="6"/>
      <c r="C689" s="7"/>
      <c r="D689" s="7"/>
      <c r="E689" s="7"/>
      <c r="F689" s="7"/>
      <c r="G689" s="9"/>
      <c r="H689" s="9"/>
      <c r="I689" s="9"/>
      <c r="J689" s="9"/>
      <c r="K689" s="10"/>
      <c r="L689" s="10"/>
      <c r="M689" s="9"/>
      <c r="N689" s="11" t="str">
        <f>IF(OR(G689="",J689="",K689=""),"",(J689-G689)*K689*IF(L689="",1,L689)*IF(D689="Short",-1,1)-M689)</f>
        <v/>
      </c>
      <c r="O689" s="11" t="str">
        <f>IF(OR(G689="",H689="",K689=""),"",ABS(G689-H689)*K689*IF(L689="",1,L689))</f>
        <v/>
      </c>
      <c r="P689" s="12" t="str">
        <f>IF(OR(N689="",O689="",O689=0),"",N689/O689)</f>
        <v/>
      </c>
      <c r="Q689" s="13" t="str">
        <f>IF(OR(G689="",H689="",I689="",G689=H689),"",ABS(I689-G689)/ABS(G689-H689))</f>
        <v/>
      </c>
      <c r="R689" s="7"/>
      <c r="S689" s="7"/>
      <c r="T689" s="7"/>
      <c r="U689" s="14" t="str">
        <f>IF(C689="","",IF(COUNTIFS($A$2:$A$1001,A689,$C$2:$C$1001,C689,$N$2:$N$1001,N689)&gt;1,"Revisar",""))</f>
        <v/>
      </c>
    </row>
    <row r="690">
      <c r="A690" s="5"/>
      <c r="B690" s="6"/>
      <c r="C690" s="7"/>
      <c r="D690" s="7"/>
      <c r="E690" s="7"/>
      <c r="F690" s="7"/>
      <c r="G690" s="9"/>
      <c r="H690" s="9"/>
      <c r="I690" s="9"/>
      <c r="J690" s="9"/>
      <c r="K690" s="10"/>
      <c r="L690" s="10"/>
      <c r="M690" s="9"/>
      <c r="N690" s="11" t="str">
        <f>IF(OR(G690="",J690="",K690=""),"",(J690-G690)*K690*IF(L690="",1,L690)*IF(D690="Short",-1,1)-M690)</f>
        <v/>
      </c>
      <c r="O690" s="11" t="str">
        <f>IF(OR(G690="",H690="",K690=""),"",ABS(G690-H690)*K690*IF(L690="",1,L690))</f>
        <v/>
      </c>
      <c r="P690" s="12" t="str">
        <f>IF(OR(N690="",O690="",O690=0),"",N690/O690)</f>
        <v/>
      </c>
      <c r="Q690" s="13" t="str">
        <f>IF(OR(G690="",H690="",I690="",G690=H690),"",ABS(I690-G690)/ABS(G690-H690))</f>
        <v/>
      </c>
      <c r="R690" s="7"/>
      <c r="S690" s="7"/>
      <c r="T690" s="7"/>
      <c r="U690" s="14" t="str">
        <f>IF(C690="","",IF(COUNTIFS($A$2:$A$1001,A690,$C$2:$C$1001,C690,$N$2:$N$1001,N690)&gt;1,"Revisar",""))</f>
        <v/>
      </c>
    </row>
    <row r="691">
      <c r="A691" s="5"/>
      <c r="B691" s="6"/>
      <c r="C691" s="7"/>
      <c r="D691" s="7"/>
      <c r="E691" s="7"/>
      <c r="F691" s="7"/>
      <c r="G691" s="9"/>
      <c r="H691" s="9"/>
      <c r="I691" s="9"/>
      <c r="J691" s="9"/>
      <c r="K691" s="10"/>
      <c r="L691" s="10"/>
      <c r="M691" s="9"/>
      <c r="N691" s="11" t="str">
        <f>IF(OR(G691="",J691="",K691=""),"",(J691-G691)*K691*IF(L691="",1,L691)*IF(D691="Short",-1,1)-M691)</f>
        <v/>
      </c>
      <c r="O691" s="11" t="str">
        <f>IF(OR(G691="",H691="",K691=""),"",ABS(G691-H691)*K691*IF(L691="",1,L691))</f>
        <v/>
      </c>
      <c r="P691" s="12" t="str">
        <f>IF(OR(N691="",O691="",O691=0),"",N691/O691)</f>
        <v/>
      </c>
      <c r="Q691" s="13" t="str">
        <f>IF(OR(G691="",H691="",I691="",G691=H691),"",ABS(I691-G691)/ABS(G691-H691))</f>
        <v/>
      </c>
      <c r="R691" s="7"/>
      <c r="S691" s="7"/>
      <c r="T691" s="7"/>
      <c r="U691" s="14" t="str">
        <f>IF(C691="","",IF(COUNTIFS($A$2:$A$1001,A691,$C$2:$C$1001,C691,$N$2:$N$1001,N691)&gt;1,"Revisar",""))</f>
        <v/>
      </c>
    </row>
    <row r="692">
      <c r="A692" s="5"/>
      <c r="B692" s="6"/>
      <c r="C692" s="7"/>
      <c r="D692" s="7"/>
      <c r="E692" s="7"/>
      <c r="F692" s="7"/>
      <c r="G692" s="9"/>
      <c r="H692" s="9"/>
      <c r="I692" s="9"/>
      <c r="J692" s="9"/>
      <c r="K692" s="10"/>
      <c r="L692" s="10"/>
      <c r="M692" s="9"/>
      <c r="N692" s="11" t="str">
        <f>IF(OR(G692="",J692="",K692=""),"",(J692-G692)*K692*IF(L692="",1,L692)*IF(D692="Short",-1,1)-M692)</f>
        <v/>
      </c>
      <c r="O692" s="11" t="str">
        <f>IF(OR(G692="",H692="",K692=""),"",ABS(G692-H692)*K692*IF(L692="",1,L692))</f>
        <v/>
      </c>
      <c r="P692" s="12" t="str">
        <f>IF(OR(N692="",O692="",O692=0),"",N692/O692)</f>
        <v/>
      </c>
      <c r="Q692" s="13" t="str">
        <f>IF(OR(G692="",H692="",I692="",G692=H692),"",ABS(I692-G692)/ABS(G692-H692))</f>
        <v/>
      </c>
      <c r="R692" s="7"/>
      <c r="S692" s="7"/>
      <c r="T692" s="7"/>
      <c r="U692" s="14" t="str">
        <f>IF(C692="","",IF(COUNTIFS($A$2:$A$1001,A692,$C$2:$C$1001,C692,$N$2:$N$1001,N692)&gt;1,"Revisar",""))</f>
        <v/>
      </c>
    </row>
    <row r="693">
      <c r="A693" s="5"/>
      <c r="B693" s="6"/>
      <c r="C693" s="7"/>
      <c r="D693" s="7"/>
      <c r="E693" s="7"/>
      <c r="F693" s="7"/>
      <c r="G693" s="9"/>
      <c r="H693" s="9"/>
      <c r="I693" s="9"/>
      <c r="J693" s="9"/>
      <c r="K693" s="10"/>
      <c r="L693" s="10"/>
      <c r="M693" s="9"/>
      <c r="N693" s="11" t="str">
        <f>IF(OR(G693="",J693="",K693=""),"",(J693-G693)*K693*IF(L693="",1,L693)*IF(D693="Short",-1,1)-M693)</f>
        <v/>
      </c>
      <c r="O693" s="11" t="str">
        <f>IF(OR(G693="",H693="",K693=""),"",ABS(G693-H693)*K693*IF(L693="",1,L693))</f>
        <v/>
      </c>
      <c r="P693" s="12" t="str">
        <f>IF(OR(N693="",O693="",O693=0),"",N693/O693)</f>
        <v/>
      </c>
      <c r="Q693" s="13" t="str">
        <f>IF(OR(G693="",H693="",I693="",G693=H693),"",ABS(I693-G693)/ABS(G693-H693))</f>
        <v/>
      </c>
      <c r="R693" s="7"/>
      <c r="S693" s="7"/>
      <c r="T693" s="7"/>
      <c r="U693" s="14" t="str">
        <f>IF(C693="","",IF(COUNTIFS($A$2:$A$1001,A693,$C$2:$C$1001,C693,$N$2:$N$1001,N693)&gt;1,"Revisar",""))</f>
        <v/>
      </c>
    </row>
    <row r="694">
      <c r="A694" s="5"/>
      <c r="B694" s="6"/>
      <c r="C694" s="7"/>
      <c r="D694" s="7"/>
      <c r="E694" s="7"/>
      <c r="F694" s="7"/>
      <c r="G694" s="9"/>
      <c r="H694" s="9"/>
      <c r="I694" s="9"/>
      <c r="J694" s="9"/>
      <c r="K694" s="10"/>
      <c r="L694" s="10"/>
      <c r="M694" s="9"/>
      <c r="N694" s="11" t="str">
        <f>IF(OR(G694="",J694="",K694=""),"",(J694-G694)*K694*IF(L694="",1,L694)*IF(D694="Short",-1,1)-M694)</f>
        <v/>
      </c>
      <c r="O694" s="11" t="str">
        <f>IF(OR(G694="",H694="",K694=""),"",ABS(G694-H694)*K694*IF(L694="",1,L694))</f>
        <v/>
      </c>
      <c r="P694" s="12" t="str">
        <f>IF(OR(N694="",O694="",O694=0),"",N694/O694)</f>
        <v/>
      </c>
      <c r="Q694" s="13" t="str">
        <f>IF(OR(G694="",H694="",I694="",G694=H694),"",ABS(I694-G694)/ABS(G694-H694))</f>
        <v/>
      </c>
      <c r="R694" s="7"/>
      <c r="S694" s="7"/>
      <c r="T694" s="7"/>
      <c r="U694" s="14" t="str">
        <f>IF(C694="","",IF(COUNTIFS($A$2:$A$1001,A694,$C$2:$C$1001,C694,$N$2:$N$1001,N694)&gt;1,"Revisar",""))</f>
        <v/>
      </c>
    </row>
    <row r="695">
      <c r="A695" s="5"/>
      <c r="B695" s="6"/>
      <c r="C695" s="7"/>
      <c r="D695" s="7"/>
      <c r="E695" s="7"/>
      <c r="F695" s="7"/>
      <c r="G695" s="9"/>
      <c r="H695" s="9"/>
      <c r="I695" s="9"/>
      <c r="J695" s="9"/>
      <c r="K695" s="10"/>
      <c r="L695" s="10"/>
      <c r="M695" s="9"/>
      <c r="N695" s="11" t="str">
        <f>IF(OR(G695="",J695="",K695=""),"",(J695-G695)*K695*IF(L695="",1,L695)*IF(D695="Short",-1,1)-M695)</f>
        <v/>
      </c>
      <c r="O695" s="11" t="str">
        <f>IF(OR(G695="",H695="",K695=""),"",ABS(G695-H695)*K695*IF(L695="",1,L695))</f>
        <v/>
      </c>
      <c r="P695" s="12" t="str">
        <f>IF(OR(N695="",O695="",O695=0),"",N695/O695)</f>
        <v/>
      </c>
      <c r="Q695" s="13" t="str">
        <f>IF(OR(G695="",H695="",I695="",G695=H695),"",ABS(I695-G695)/ABS(G695-H695))</f>
        <v/>
      </c>
      <c r="R695" s="7"/>
      <c r="S695" s="7"/>
      <c r="T695" s="7"/>
      <c r="U695" s="14" t="str">
        <f>IF(C695="","",IF(COUNTIFS($A$2:$A$1001,A695,$C$2:$C$1001,C695,$N$2:$N$1001,N695)&gt;1,"Revisar",""))</f>
        <v/>
      </c>
    </row>
    <row r="696">
      <c r="A696" s="5"/>
      <c r="B696" s="6"/>
      <c r="C696" s="7"/>
      <c r="D696" s="7"/>
      <c r="E696" s="7"/>
      <c r="F696" s="7"/>
      <c r="G696" s="9"/>
      <c r="H696" s="9"/>
      <c r="I696" s="9"/>
      <c r="J696" s="9"/>
      <c r="K696" s="10"/>
      <c r="L696" s="10"/>
      <c r="M696" s="9"/>
      <c r="N696" s="11" t="str">
        <f>IF(OR(G696="",J696="",K696=""),"",(J696-G696)*K696*IF(L696="",1,L696)*IF(D696="Short",-1,1)-M696)</f>
        <v/>
      </c>
      <c r="O696" s="11" t="str">
        <f>IF(OR(G696="",H696="",K696=""),"",ABS(G696-H696)*K696*IF(L696="",1,L696))</f>
        <v/>
      </c>
      <c r="P696" s="12" t="str">
        <f>IF(OR(N696="",O696="",O696=0),"",N696/O696)</f>
        <v/>
      </c>
      <c r="Q696" s="13" t="str">
        <f>IF(OR(G696="",H696="",I696="",G696=H696),"",ABS(I696-G696)/ABS(G696-H696))</f>
        <v/>
      </c>
      <c r="R696" s="7"/>
      <c r="S696" s="7"/>
      <c r="T696" s="7"/>
      <c r="U696" s="14" t="str">
        <f>IF(C696="","",IF(COUNTIFS($A$2:$A$1001,A696,$C$2:$C$1001,C696,$N$2:$N$1001,N696)&gt;1,"Revisar",""))</f>
        <v/>
      </c>
    </row>
    <row r="697">
      <c r="A697" s="5"/>
      <c r="B697" s="6"/>
      <c r="C697" s="7"/>
      <c r="D697" s="7"/>
      <c r="E697" s="7"/>
      <c r="F697" s="7"/>
      <c r="G697" s="9"/>
      <c r="H697" s="9"/>
      <c r="I697" s="9"/>
      <c r="J697" s="9"/>
      <c r="K697" s="10"/>
      <c r="L697" s="10"/>
      <c r="M697" s="9"/>
      <c r="N697" s="11" t="str">
        <f>IF(OR(G697="",J697="",K697=""),"",(J697-G697)*K697*IF(L697="",1,L697)*IF(D697="Short",-1,1)-M697)</f>
        <v/>
      </c>
      <c r="O697" s="11" t="str">
        <f>IF(OR(G697="",H697="",K697=""),"",ABS(G697-H697)*K697*IF(L697="",1,L697))</f>
        <v/>
      </c>
      <c r="P697" s="12" t="str">
        <f>IF(OR(N697="",O697="",O697=0),"",N697/O697)</f>
        <v/>
      </c>
      <c r="Q697" s="13" t="str">
        <f>IF(OR(G697="",H697="",I697="",G697=H697),"",ABS(I697-G697)/ABS(G697-H697))</f>
        <v/>
      </c>
      <c r="R697" s="7"/>
      <c r="S697" s="7"/>
      <c r="T697" s="7"/>
      <c r="U697" s="14" t="str">
        <f>IF(C697="","",IF(COUNTIFS($A$2:$A$1001,A697,$C$2:$C$1001,C697,$N$2:$N$1001,N697)&gt;1,"Revisar",""))</f>
        <v/>
      </c>
    </row>
    <row r="698">
      <c r="A698" s="5"/>
      <c r="B698" s="6"/>
      <c r="C698" s="7"/>
      <c r="D698" s="7"/>
      <c r="E698" s="7"/>
      <c r="F698" s="7"/>
      <c r="G698" s="9"/>
      <c r="H698" s="9"/>
      <c r="I698" s="9"/>
      <c r="J698" s="9"/>
      <c r="K698" s="10"/>
      <c r="L698" s="10"/>
      <c r="M698" s="9"/>
      <c r="N698" s="11" t="str">
        <f>IF(OR(G698="",J698="",K698=""),"",(J698-G698)*K698*IF(L698="",1,L698)*IF(D698="Short",-1,1)-M698)</f>
        <v/>
      </c>
      <c r="O698" s="11" t="str">
        <f>IF(OR(G698="",H698="",K698=""),"",ABS(G698-H698)*K698*IF(L698="",1,L698))</f>
        <v/>
      </c>
      <c r="P698" s="12" t="str">
        <f>IF(OR(N698="",O698="",O698=0),"",N698/O698)</f>
        <v/>
      </c>
      <c r="Q698" s="13" t="str">
        <f>IF(OR(G698="",H698="",I698="",G698=H698),"",ABS(I698-G698)/ABS(G698-H698))</f>
        <v/>
      </c>
      <c r="R698" s="7"/>
      <c r="S698" s="7"/>
      <c r="T698" s="7"/>
      <c r="U698" s="14" t="str">
        <f>IF(C698="","",IF(COUNTIFS($A$2:$A$1001,A698,$C$2:$C$1001,C698,$N$2:$N$1001,N698)&gt;1,"Revisar",""))</f>
        <v/>
      </c>
    </row>
    <row r="699">
      <c r="A699" s="5"/>
      <c r="B699" s="6"/>
      <c r="C699" s="7"/>
      <c r="D699" s="7"/>
      <c r="E699" s="7"/>
      <c r="F699" s="7"/>
      <c r="G699" s="9"/>
      <c r="H699" s="9"/>
      <c r="I699" s="9"/>
      <c r="J699" s="9"/>
      <c r="K699" s="10"/>
      <c r="L699" s="10"/>
      <c r="M699" s="9"/>
      <c r="N699" s="11" t="str">
        <f>IF(OR(G699="",J699="",K699=""),"",(J699-G699)*K699*IF(L699="",1,L699)*IF(D699="Short",-1,1)-M699)</f>
        <v/>
      </c>
      <c r="O699" s="11" t="str">
        <f>IF(OR(G699="",H699="",K699=""),"",ABS(G699-H699)*K699*IF(L699="",1,L699))</f>
        <v/>
      </c>
      <c r="P699" s="12" t="str">
        <f>IF(OR(N699="",O699="",O699=0),"",N699/O699)</f>
        <v/>
      </c>
      <c r="Q699" s="13" t="str">
        <f>IF(OR(G699="",H699="",I699="",G699=H699),"",ABS(I699-G699)/ABS(G699-H699))</f>
        <v/>
      </c>
      <c r="R699" s="7"/>
      <c r="S699" s="7"/>
      <c r="T699" s="7"/>
      <c r="U699" s="14" t="str">
        <f>IF(C699="","",IF(COUNTIFS($A$2:$A$1001,A699,$C$2:$C$1001,C699,$N$2:$N$1001,N699)&gt;1,"Revisar",""))</f>
        <v/>
      </c>
    </row>
    <row r="700">
      <c r="A700" s="5"/>
      <c r="B700" s="6"/>
      <c r="C700" s="7"/>
      <c r="D700" s="7"/>
      <c r="E700" s="7"/>
      <c r="F700" s="7"/>
      <c r="G700" s="9"/>
      <c r="H700" s="9"/>
      <c r="I700" s="9"/>
      <c r="J700" s="9"/>
      <c r="K700" s="10"/>
      <c r="L700" s="10"/>
      <c r="M700" s="9"/>
      <c r="N700" s="11" t="str">
        <f>IF(OR(G700="",J700="",K700=""),"",(J700-G700)*K700*IF(L700="",1,L700)*IF(D700="Short",-1,1)-M700)</f>
        <v/>
      </c>
      <c r="O700" s="11" t="str">
        <f>IF(OR(G700="",H700="",K700=""),"",ABS(G700-H700)*K700*IF(L700="",1,L700))</f>
        <v/>
      </c>
      <c r="P700" s="12" t="str">
        <f>IF(OR(N700="",O700="",O700=0),"",N700/O700)</f>
        <v/>
      </c>
      <c r="Q700" s="13" t="str">
        <f>IF(OR(G700="",H700="",I700="",G700=H700),"",ABS(I700-G700)/ABS(G700-H700))</f>
        <v/>
      </c>
      <c r="R700" s="7"/>
      <c r="S700" s="7"/>
      <c r="T700" s="7"/>
      <c r="U700" s="14" t="str">
        <f>IF(C700="","",IF(COUNTIFS($A$2:$A$1001,A700,$C$2:$C$1001,C700,$N$2:$N$1001,N700)&gt;1,"Revisar",""))</f>
        <v/>
      </c>
    </row>
    <row r="701">
      <c r="A701" s="5"/>
      <c r="B701" s="6"/>
      <c r="C701" s="7"/>
      <c r="D701" s="7"/>
      <c r="E701" s="7"/>
      <c r="F701" s="7"/>
      <c r="G701" s="9"/>
      <c r="H701" s="9"/>
      <c r="I701" s="9"/>
      <c r="J701" s="9"/>
      <c r="K701" s="10"/>
      <c r="L701" s="10"/>
      <c r="M701" s="9"/>
      <c r="N701" s="11" t="str">
        <f>IF(OR(G701="",J701="",K701=""),"",(J701-G701)*K701*IF(L701="",1,L701)*IF(D701="Short",-1,1)-M701)</f>
        <v/>
      </c>
      <c r="O701" s="11" t="str">
        <f>IF(OR(G701="",H701="",K701=""),"",ABS(G701-H701)*K701*IF(L701="",1,L701))</f>
        <v/>
      </c>
      <c r="P701" s="12" t="str">
        <f>IF(OR(N701="",O701="",O701=0),"",N701/O701)</f>
        <v/>
      </c>
      <c r="Q701" s="13" t="str">
        <f>IF(OR(G701="",H701="",I701="",G701=H701),"",ABS(I701-G701)/ABS(G701-H701))</f>
        <v/>
      </c>
      <c r="R701" s="7"/>
      <c r="S701" s="7"/>
      <c r="T701" s="7"/>
      <c r="U701" s="14" t="str">
        <f>IF(C701="","",IF(COUNTIFS($A$2:$A$1001,A701,$C$2:$C$1001,C701,$N$2:$N$1001,N701)&gt;1,"Revisar",""))</f>
        <v/>
      </c>
    </row>
    <row r="702">
      <c r="A702" s="5"/>
      <c r="B702" s="6"/>
      <c r="C702" s="7"/>
      <c r="D702" s="7"/>
      <c r="E702" s="7"/>
      <c r="F702" s="7"/>
      <c r="G702" s="9"/>
      <c r="H702" s="9"/>
      <c r="I702" s="9"/>
      <c r="J702" s="9"/>
      <c r="K702" s="10"/>
      <c r="L702" s="10"/>
      <c r="M702" s="9"/>
      <c r="N702" s="11" t="str">
        <f>IF(OR(G702="",J702="",K702=""),"",(J702-G702)*K702*IF(L702="",1,L702)*IF(D702="Short",-1,1)-M702)</f>
        <v/>
      </c>
      <c r="O702" s="11" t="str">
        <f>IF(OR(G702="",H702="",K702=""),"",ABS(G702-H702)*K702*IF(L702="",1,L702))</f>
        <v/>
      </c>
      <c r="P702" s="12" t="str">
        <f>IF(OR(N702="",O702="",O702=0),"",N702/O702)</f>
        <v/>
      </c>
      <c r="Q702" s="13" t="str">
        <f>IF(OR(G702="",H702="",I702="",G702=H702),"",ABS(I702-G702)/ABS(G702-H702))</f>
        <v/>
      </c>
      <c r="R702" s="7"/>
      <c r="S702" s="7"/>
      <c r="T702" s="7"/>
      <c r="U702" s="14" t="str">
        <f>IF(C702="","",IF(COUNTIFS($A$2:$A$1001,A702,$C$2:$C$1001,C702,$N$2:$N$1001,N702)&gt;1,"Revisar",""))</f>
        <v/>
      </c>
    </row>
    <row r="703">
      <c r="A703" s="5"/>
      <c r="B703" s="6"/>
      <c r="C703" s="7"/>
      <c r="D703" s="7"/>
      <c r="E703" s="7"/>
      <c r="F703" s="7"/>
      <c r="G703" s="9"/>
      <c r="H703" s="9"/>
      <c r="I703" s="9"/>
      <c r="J703" s="9"/>
      <c r="K703" s="10"/>
      <c r="L703" s="10"/>
      <c r="M703" s="9"/>
      <c r="N703" s="11" t="str">
        <f>IF(OR(G703="",J703="",K703=""),"",(J703-G703)*K703*IF(L703="",1,L703)*IF(D703="Short",-1,1)-M703)</f>
        <v/>
      </c>
      <c r="O703" s="11" t="str">
        <f>IF(OR(G703="",H703="",K703=""),"",ABS(G703-H703)*K703*IF(L703="",1,L703))</f>
        <v/>
      </c>
      <c r="P703" s="12" t="str">
        <f>IF(OR(N703="",O703="",O703=0),"",N703/O703)</f>
        <v/>
      </c>
      <c r="Q703" s="13" t="str">
        <f>IF(OR(G703="",H703="",I703="",G703=H703),"",ABS(I703-G703)/ABS(G703-H703))</f>
        <v/>
      </c>
      <c r="R703" s="7"/>
      <c r="S703" s="7"/>
      <c r="T703" s="7"/>
      <c r="U703" s="14" t="str">
        <f>IF(C703="","",IF(COUNTIFS($A$2:$A$1001,A703,$C$2:$C$1001,C703,$N$2:$N$1001,N703)&gt;1,"Revisar",""))</f>
        <v/>
      </c>
    </row>
    <row r="704">
      <c r="A704" s="5"/>
      <c r="B704" s="6"/>
      <c r="C704" s="7"/>
      <c r="D704" s="7"/>
      <c r="E704" s="7"/>
      <c r="F704" s="7"/>
      <c r="G704" s="9"/>
      <c r="H704" s="9"/>
      <c r="I704" s="9"/>
      <c r="J704" s="9"/>
      <c r="K704" s="10"/>
      <c r="L704" s="10"/>
      <c r="M704" s="9"/>
      <c r="N704" s="11" t="str">
        <f>IF(OR(G704="",J704="",K704=""),"",(J704-G704)*K704*IF(L704="",1,L704)*IF(D704="Short",-1,1)-M704)</f>
        <v/>
      </c>
      <c r="O704" s="11" t="str">
        <f>IF(OR(G704="",H704="",K704=""),"",ABS(G704-H704)*K704*IF(L704="",1,L704))</f>
        <v/>
      </c>
      <c r="P704" s="12" t="str">
        <f>IF(OR(N704="",O704="",O704=0),"",N704/O704)</f>
        <v/>
      </c>
      <c r="Q704" s="13" t="str">
        <f>IF(OR(G704="",H704="",I704="",G704=H704),"",ABS(I704-G704)/ABS(G704-H704))</f>
        <v/>
      </c>
      <c r="R704" s="7"/>
      <c r="S704" s="7"/>
      <c r="T704" s="7"/>
      <c r="U704" s="14" t="str">
        <f>IF(C704="","",IF(COUNTIFS($A$2:$A$1001,A704,$C$2:$C$1001,C704,$N$2:$N$1001,N704)&gt;1,"Revisar",""))</f>
        <v/>
      </c>
    </row>
    <row r="705">
      <c r="A705" s="5"/>
      <c r="B705" s="6"/>
      <c r="C705" s="7"/>
      <c r="D705" s="7"/>
      <c r="E705" s="7"/>
      <c r="F705" s="7"/>
      <c r="G705" s="9"/>
      <c r="H705" s="9"/>
      <c r="I705" s="9"/>
      <c r="J705" s="9"/>
      <c r="K705" s="10"/>
      <c r="L705" s="10"/>
      <c r="M705" s="9"/>
      <c r="N705" s="11" t="str">
        <f>IF(OR(G705="",J705="",K705=""),"",(J705-G705)*K705*IF(L705="",1,L705)*IF(D705="Short",-1,1)-M705)</f>
        <v/>
      </c>
      <c r="O705" s="11" t="str">
        <f>IF(OR(G705="",H705="",K705=""),"",ABS(G705-H705)*K705*IF(L705="",1,L705))</f>
        <v/>
      </c>
      <c r="P705" s="12" t="str">
        <f>IF(OR(N705="",O705="",O705=0),"",N705/O705)</f>
        <v/>
      </c>
      <c r="Q705" s="13" t="str">
        <f>IF(OR(G705="",H705="",I705="",G705=H705),"",ABS(I705-G705)/ABS(G705-H705))</f>
        <v/>
      </c>
      <c r="R705" s="7"/>
      <c r="S705" s="7"/>
      <c r="T705" s="7"/>
      <c r="U705" s="14" t="str">
        <f>IF(C705="","",IF(COUNTIFS($A$2:$A$1001,A705,$C$2:$C$1001,C705,$N$2:$N$1001,N705)&gt;1,"Revisar",""))</f>
        <v/>
      </c>
    </row>
    <row r="706">
      <c r="A706" s="5"/>
      <c r="B706" s="6"/>
      <c r="C706" s="7"/>
      <c r="D706" s="7"/>
      <c r="E706" s="7"/>
      <c r="F706" s="7"/>
      <c r="G706" s="9"/>
      <c r="H706" s="9"/>
      <c r="I706" s="9"/>
      <c r="J706" s="9"/>
      <c r="K706" s="10"/>
      <c r="L706" s="10"/>
      <c r="M706" s="9"/>
      <c r="N706" s="11" t="str">
        <f>IF(OR(G706="",J706="",K706=""),"",(J706-G706)*K706*IF(L706="",1,L706)*IF(D706="Short",-1,1)-M706)</f>
        <v/>
      </c>
      <c r="O706" s="11" t="str">
        <f>IF(OR(G706="",H706="",K706=""),"",ABS(G706-H706)*K706*IF(L706="",1,L706))</f>
        <v/>
      </c>
      <c r="P706" s="12" t="str">
        <f>IF(OR(N706="",O706="",O706=0),"",N706/O706)</f>
        <v/>
      </c>
      <c r="Q706" s="13" t="str">
        <f>IF(OR(G706="",H706="",I706="",G706=H706),"",ABS(I706-G706)/ABS(G706-H706))</f>
        <v/>
      </c>
      <c r="R706" s="7"/>
      <c r="S706" s="7"/>
      <c r="T706" s="7"/>
      <c r="U706" s="14" t="str">
        <f>IF(C706="","",IF(COUNTIFS($A$2:$A$1001,A706,$C$2:$C$1001,C706,$N$2:$N$1001,N706)&gt;1,"Revisar",""))</f>
        <v/>
      </c>
    </row>
    <row r="707">
      <c r="A707" s="5"/>
      <c r="B707" s="6"/>
      <c r="C707" s="7"/>
      <c r="D707" s="7"/>
      <c r="E707" s="7"/>
      <c r="F707" s="7"/>
      <c r="G707" s="9"/>
      <c r="H707" s="9"/>
      <c r="I707" s="9"/>
      <c r="J707" s="9"/>
      <c r="K707" s="10"/>
      <c r="L707" s="10"/>
      <c r="M707" s="9"/>
      <c r="N707" s="11" t="str">
        <f>IF(OR(G707="",J707="",K707=""),"",(J707-G707)*K707*IF(L707="",1,L707)*IF(D707="Short",-1,1)-M707)</f>
        <v/>
      </c>
      <c r="O707" s="11" t="str">
        <f>IF(OR(G707="",H707="",K707=""),"",ABS(G707-H707)*K707*IF(L707="",1,L707))</f>
        <v/>
      </c>
      <c r="P707" s="12" t="str">
        <f>IF(OR(N707="",O707="",O707=0),"",N707/O707)</f>
        <v/>
      </c>
      <c r="Q707" s="13" t="str">
        <f>IF(OR(G707="",H707="",I707="",G707=H707),"",ABS(I707-G707)/ABS(G707-H707))</f>
        <v/>
      </c>
      <c r="R707" s="7"/>
      <c r="S707" s="7"/>
      <c r="T707" s="7"/>
      <c r="U707" s="14" t="str">
        <f>IF(C707="","",IF(COUNTIFS($A$2:$A$1001,A707,$C$2:$C$1001,C707,$N$2:$N$1001,N707)&gt;1,"Revisar",""))</f>
        <v/>
      </c>
    </row>
    <row r="708">
      <c r="A708" s="5"/>
      <c r="B708" s="6"/>
      <c r="C708" s="7"/>
      <c r="D708" s="7"/>
      <c r="E708" s="7"/>
      <c r="F708" s="7"/>
      <c r="G708" s="9"/>
      <c r="H708" s="9"/>
      <c r="I708" s="9"/>
      <c r="J708" s="9"/>
      <c r="K708" s="10"/>
      <c r="L708" s="10"/>
      <c r="M708" s="9"/>
      <c r="N708" s="11" t="str">
        <f>IF(OR(G708="",J708="",K708=""),"",(J708-G708)*K708*IF(L708="",1,L708)*IF(D708="Short",-1,1)-M708)</f>
        <v/>
      </c>
      <c r="O708" s="11" t="str">
        <f>IF(OR(G708="",H708="",K708=""),"",ABS(G708-H708)*K708*IF(L708="",1,L708))</f>
        <v/>
      </c>
      <c r="P708" s="12" t="str">
        <f>IF(OR(N708="",O708="",O708=0),"",N708/O708)</f>
        <v/>
      </c>
      <c r="Q708" s="13" t="str">
        <f>IF(OR(G708="",H708="",I708="",G708=H708),"",ABS(I708-G708)/ABS(G708-H708))</f>
        <v/>
      </c>
      <c r="R708" s="7"/>
      <c r="S708" s="7"/>
      <c r="T708" s="7"/>
      <c r="U708" s="14" t="str">
        <f>IF(C708="","",IF(COUNTIFS($A$2:$A$1001,A708,$C$2:$C$1001,C708,$N$2:$N$1001,N708)&gt;1,"Revisar",""))</f>
        <v/>
      </c>
    </row>
    <row r="709">
      <c r="A709" s="5"/>
      <c r="B709" s="6"/>
      <c r="C709" s="7"/>
      <c r="D709" s="7"/>
      <c r="E709" s="7"/>
      <c r="F709" s="7"/>
      <c r="G709" s="9"/>
      <c r="H709" s="9"/>
      <c r="I709" s="9"/>
      <c r="J709" s="9"/>
      <c r="K709" s="10"/>
      <c r="L709" s="10"/>
      <c r="M709" s="9"/>
      <c r="N709" s="11" t="str">
        <f>IF(OR(G709="",J709="",K709=""),"",(J709-G709)*K709*IF(L709="",1,L709)*IF(D709="Short",-1,1)-M709)</f>
        <v/>
      </c>
      <c r="O709" s="11" t="str">
        <f>IF(OR(G709="",H709="",K709=""),"",ABS(G709-H709)*K709*IF(L709="",1,L709))</f>
        <v/>
      </c>
      <c r="P709" s="12" t="str">
        <f>IF(OR(N709="",O709="",O709=0),"",N709/O709)</f>
        <v/>
      </c>
      <c r="Q709" s="13" t="str">
        <f>IF(OR(G709="",H709="",I709="",G709=H709),"",ABS(I709-G709)/ABS(G709-H709))</f>
        <v/>
      </c>
      <c r="R709" s="7"/>
      <c r="S709" s="7"/>
      <c r="T709" s="7"/>
      <c r="U709" s="14" t="str">
        <f>IF(C709="","",IF(COUNTIFS($A$2:$A$1001,A709,$C$2:$C$1001,C709,$N$2:$N$1001,N709)&gt;1,"Revisar",""))</f>
        <v/>
      </c>
    </row>
    <row r="710">
      <c r="A710" s="5"/>
      <c r="B710" s="6"/>
      <c r="C710" s="7"/>
      <c r="D710" s="7"/>
      <c r="E710" s="7"/>
      <c r="F710" s="7"/>
      <c r="G710" s="9"/>
      <c r="H710" s="9"/>
      <c r="I710" s="9"/>
      <c r="J710" s="9"/>
      <c r="K710" s="10"/>
      <c r="L710" s="10"/>
      <c r="M710" s="9"/>
      <c r="N710" s="11" t="str">
        <f>IF(OR(G710="",J710="",K710=""),"",(J710-G710)*K710*IF(L710="",1,L710)*IF(D710="Short",-1,1)-M710)</f>
        <v/>
      </c>
      <c r="O710" s="11" t="str">
        <f>IF(OR(G710="",H710="",K710=""),"",ABS(G710-H710)*K710*IF(L710="",1,L710))</f>
        <v/>
      </c>
      <c r="P710" s="12" t="str">
        <f>IF(OR(N710="",O710="",O710=0),"",N710/O710)</f>
        <v/>
      </c>
      <c r="Q710" s="13" t="str">
        <f>IF(OR(G710="",H710="",I710="",G710=H710),"",ABS(I710-G710)/ABS(G710-H710))</f>
        <v/>
      </c>
      <c r="R710" s="7"/>
      <c r="S710" s="7"/>
      <c r="T710" s="7"/>
      <c r="U710" s="14" t="str">
        <f>IF(C710="","",IF(COUNTIFS($A$2:$A$1001,A710,$C$2:$C$1001,C710,$N$2:$N$1001,N710)&gt;1,"Revisar",""))</f>
        <v/>
      </c>
    </row>
    <row r="711">
      <c r="A711" s="5"/>
      <c r="B711" s="6"/>
      <c r="C711" s="7"/>
      <c r="D711" s="7"/>
      <c r="E711" s="7"/>
      <c r="F711" s="7"/>
      <c r="G711" s="9"/>
      <c r="H711" s="9"/>
      <c r="I711" s="9"/>
      <c r="J711" s="9"/>
      <c r="K711" s="10"/>
      <c r="L711" s="10"/>
      <c r="M711" s="9"/>
      <c r="N711" s="11" t="str">
        <f>IF(OR(G711="",J711="",K711=""),"",(J711-G711)*K711*IF(L711="",1,L711)*IF(D711="Short",-1,1)-M711)</f>
        <v/>
      </c>
      <c r="O711" s="11" t="str">
        <f>IF(OR(G711="",H711="",K711=""),"",ABS(G711-H711)*K711*IF(L711="",1,L711))</f>
        <v/>
      </c>
      <c r="P711" s="12" t="str">
        <f>IF(OR(N711="",O711="",O711=0),"",N711/O711)</f>
        <v/>
      </c>
      <c r="Q711" s="13" t="str">
        <f>IF(OR(G711="",H711="",I711="",G711=H711),"",ABS(I711-G711)/ABS(G711-H711))</f>
        <v/>
      </c>
      <c r="R711" s="7"/>
      <c r="S711" s="7"/>
      <c r="T711" s="7"/>
      <c r="U711" s="14" t="str">
        <f>IF(C711="","",IF(COUNTIFS($A$2:$A$1001,A711,$C$2:$C$1001,C711,$N$2:$N$1001,N711)&gt;1,"Revisar",""))</f>
        <v/>
      </c>
    </row>
    <row r="712">
      <c r="A712" s="5"/>
      <c r="B712" s="6"/>
      <c r="C712" s="7"/>
      <c r="D712" s="7"/>
      <c r="E712" s="7"/>
      <c r="F712" s="7"/>
      <c r="G712" s="9"/>
      <c r="H712" s="9"/>
      <c r="I712" s="9"/>
      <c r="J712" s="9"/>
      <c r="K712" s="10"/>
      <c r="L712" s="10"/>
      <c r="M712" s="9"/>
      <c r="N712" s="11" t="str">
        <f>IF(OR(G712="",J712="",K712=""),"",(J712-G712)*K712*IF(L712="",1,L712)*IF(D712="Short",-1,1)-M712)</f>
        <v/>
      </c>
      <c r="O712" s="11" t="str">
        <f>IF(OR(G712="",H712="",K712=""),"",ABS(G712-H712)*K712*IF(L712="",1,L712))</f>
        <v/>
      </c>
      <c r="P712" s="12" t="str">
        <f>IF(OR(N712="",O712="",O712=0),"",N712/O712)</f>
        <v/>
      </c>
      <c r="Q712" s="13" t="str">
        <f>IF(OR(G712="",H712="",I712="",G712=H712),"",ABS(I712-G712)/ABS(G712-H712))</f>
        <v/>
      </c>
      <c r="R712" s="7"/>
      <c r="S712" s="7"/>
      <c r="T712" s="7"/>
      <c r="U712" s="14" t="str">
        <f>IF(C712="","",IF(COUNTIFS($A$2:$A$1001,A712,$C$2:$C$1001,C712,$N$2:$N$1001,N712)&gt;1,"Revisar",""))</f>
        <v/>
      </c>
    </row>
    <row r="713">
      <c r="A713" s="5"/>
      <c r="B713" s="6"/>
      <c r="C713" s="7"/>
      <c r="D713" s="7"/>
      <c r="E713" s="7"/>
      <c r="F713" s="7"/>
      <c r="G713" s="9"/>
      <c r="H713" s="9"/>
      <c r="I713" s="9"/>
      <c r="J713" s="9"/>
      <c r="K713" s="10"/>
      <c r="L713" s="10"/>
      <c r="M713" s="9"/>
      <c r="N713" s="11" t="str">
        <f>IF(OR(G713="",J713="",K713=""),"",(J713-G713)*K713*IF(L713="",1,L713)*IF(D713="Short",-1,1)-M713)</f>
        <v/>
      </c>
      <c r="O713" s="11" t="str">
        <f>IF(OR(G713="",H713="",K713=""),"",ABS(G713-H713)*K713*IF(L713="",1,L713))</f>
        <v/>
      </c>
      <c r="P713" s="12" t="str">
        <f>IF(OR(N713="",O713="",O713=0),"",N713/O713)</f>
        <v/>
      </c>
      <c r="Q713" s="13" t="str">
        <f>IF(OR(G713="",H713="",I713="",G713=H713),"",ABS(I713-G713)/ABS(G713-H713))</f>
        <v/>
      </c>
      <c r="R713" s="7"/>
      <c r="S713" s="7"/>
      <c r="T713" s="7"/>
      <c r="U713" s="14" t="str">
        <f>IF(C713="","",IF(COUNTIFS($A$2:$A$1001,A713,$C$2:$C$1001,C713,$N$2:$N$1001,N713)&gt;1,"Revisar",""))</f>
        <v/>
      </c>
    </row>
    <row r="714">
      <c r="A714" s="5"/>
      <c r="B714" s="6"/>
      <c r="C714" s="7"/>
      <c r="D714" s="7"/>
      <c r="E714" s="7"/>
      <c r="F714" s="7"/>
      <c r="G714" s="9"/>
      <c r="H714" s="9"/>
      <c r="I714" s="9"/>
      <c r="J714" s="9"/>
      <c r="K714" s="10"/>
      <c r="L714" s="10"/>
      <c r="M714" s="9"/>
      <c r="N714" s="11" t="str">
        <f>IF(OR(G714="",J714="",K714=""),"",(J714-G714)*K714*IF(L714="",1,L714)*IF(D714="Short",-1,1)-M714)</f>
        <v/>
      </c>
      <c r="O714" s="11" t="str">
        <f>IF(OR(G714="",H714="",K714=""),"",ABS(G714-H714)*K714*IF(L714="",1,L714))</f>
        <v/>
      </c>
      <c r="P714" s="12" t="str">
        <f>IF(OR(N714="",O714="",O714=0),"",N714/O714)</f>
        <v/>
      </c>
      <c r="Q714" s="13" t="str">
        <f>IF(OR(G714="",H714="",I714="",G714=H714),"",ABS(I714-G714)/ABS(G714-H714))</f>
        <v/>
      </c>
      <c r="R714" s="7"/>
      <c r="S714" s="7"/>
      <c r="T714" s="7"/>
      <c r="U714" s="14" t="str">
        <f>IF(C714="","",IF(COUNTIFS($A$2:$A$1001,A714,$C$2:$C$1001,C714,$N$2:$N$1001,N714)&gt;1,"Revisar",""))</f>
        <v/>
      </c>
    </row>
    <row r="715">
      <c r="A715" s="5"/>
      <c r="B715" s="6"/>
      <c r="C715" s="7"/>
      <c r="D715" s="7"/>
      <c r="E715" s="7"/>
      <c r="F715" s="7"/>
      <c r="G715" s="9"/>
      <c r="H715" s="9"/>
      <c r="I715" s="9"/>
      <c r="J715" s="9"/>
      <c r="K715" s="10"/>
      <c r="L715" s="10"/>
      <c r="M715" s="9"/>
      <c r="N715" s="11" t="str">
        <f>IF(OR(G715="",J715="",K715=""),"",(J715-G715)*K715*IF(L715="",1,L715)*IF(D715="Short",-1,1)-M715)</f>
        <v/>
      </c>
      <c r="O715" s="11" t="str">
        <f>IF(OR(G715="",H715="",K715=""),"",ABS(G715-H715)*K715*IF(L715="",1,L715))</f>
        <v/>
      </c>
      <c r="P715" s="12" t="str">
        <f>IF(OR(N715="",O715="",O715=0),"",N715/O715)</f>
        <v/>
      </c>
      <c r="Q715" s="13" t="str">
        <f>IF(OR(G715="",H715="",I715="",G715=H715),"",ABS(I715-G715)/ABS(G715-H715))</f>
        <v/>
      </c>
      <c r="R715" s="7"/>
      <c r="S715" s="7"/>
      <c r="T715" s="7"/>
      <c r="U715" s="14" t="str">
        <f>IF(C715="","",IF(COUNTIFS($A$2:$A$1001,A715,$C$2:$C$1001,C715,$N$2:$N$1001,N715)&gt;1,"Revisar",""))</f>
        <v/>
      </c>
    </row>
    <row r="716">
      <c r="A716" s="5"/>
      <c r="B716" s="6"/>
      <c r="C716" s="7"/>
      <c r="D716" s="7"/>
      <c r="E716" s="7"/>
      <c r="F716" s="7"/>
      <c r="G716" s="9"/>
      <c r="H716" s="9"/>
      <c r="I716" s="9"/>
      <c r="J716" s="9"/>
      <c r="K716" s="10"/>
      <c r="L716" s="10"/>
      <c r="M716" s="9"/>
      <c r="N716" s="11" t="str">
        <f>IF(OR(G716="",J716="",K716=""),"",(J716-G716)*K716*IF(L716="",1,L716)*IF(D716="Short",-1,1)-M716)</f>
        <v/>
      </c>
      <c r="O716" s="11" t="str">
        <f>IF(OR(G716="",H716="",K716=""),"",ABS(G716-H716)*K716*IF(L716="",1,L716))</f>
        <v/>
      </c>
      <c r="P716" s="12" t="str">
        <f>IF(OR(N716="",O716="",O716=0),"",N716/O716)</f>
        <v/>
      </c>
      <c r="Q716" s="13" t="str">
        <f>IF(OR(G716="",H716="",I716="",G716=H716),"",ABS(I716-G716)/ABS(G716-H716))</f>
        <v/>
      </c>
      <c r="R716" s="7"/>
      <c r="S716" s="7"/>
      <c r="T716" s="7"/>
      <c r="U716" s="14" t="str">
        <f>IF(C716="","",IF(COUNTIFS($A$2:$A$1001,A716,$C$2:$C$1001,C716,$N$2:$N$1001,N716)&gt;1,"Revisar",""))</f>
        <v/>
      </c>
    </row>
    <row r="717">
      <c r="A717" s="5"/>
      <c r="B717" s="6"/>
      <c r="C717" s="7"/>
      <c r="D717" s="7"/>
      <c r="E717" s="7"/>
      <c r="F717" s="7"/>
      <c r="G717" s="9"/>
      <c r="H717" s="9"/>
      <c r="I717" s="9"/>
      <c r="J717" s="9"/>
      <c r="K717" s="10"/>
      <c r="L717" s="10"/>
      <c r="M717" s="9"/>
      <c r="N717" s="11" t="str">
        <f>IF(OR(G717="",J717="",K717=""),"",(J717-G717)*K717*IF(L717="",1,L717)*IF(D717="Short",-1,1)-M717)</f>
        <v/>
      </c>
      <c r="O717" s="11" t="str">
        <f>IF(OR(G717="",H717="",K717=""),"",ABS(G717-H717)*K717*IF(L717="",1,L717))</f>
        <v/>
      </c>
      <c r="P717" s="12" t="str">
        <f>IF(OR(N717="",O717="",O717=0),"",N717/O717)</f>
        <v/>
      </c>
      <c r="Q717" s="13" t="str">
        <f>IF(OR(G717="",H717="",I717="",G717=H717),"",ABS(I717-G717)/ABS(G717-H717))</f>
        <v/>
      </c>
      <c r="R717" s="7"/>
      <c r="S717" s="7"/>
      <c r="T717" s="7"/>
      <c r="U717" s="14" t="str">
        <f>IF(C717="","",IF(COUNTIFS($A$2:$A$1001,A717,$C$2:$C$1001,C717,$N$2:$N$1001,N717)&gt;1,"Revisar",""))</f>
        <v/>
      </c>
    </row>
    <row r="718">
      <c r="A718" s="5"/>
      <c r="B718" s="6"/>
      <c r="C718" s="7"/>
      <c r="D718" s="7"/>
      <c r="E718" s="7"/>
      <c r="F718" s="7"/>
      <c r="G718" s="9"/>
      <c r="H718" s="9"/>
      <c r="I718" s="9"/>
      <c r="J718" s="9"/>
      <c r="K718" s="10"/>
      <c r="L718" s="10"/>
      <c r="M718" s="9"/>
      <c r="N718" s="11" t="str">
        <f>IF(OR(G718="",J718="",K718=""),"",(J718-G718)*K718*IF(L718="",1,L718)*IF(D718="Short",-1,1)-M718)</f>
        <v/>
      </c>
      <c r="O718" s="11" t="str">
        <f>IF(OR(G718="",H718="",K718=""),"",ABS(G718-H718)*K718*IF(L718="",1,L718))</f>
        <v/>
      </c>
      <c r="P718" s="12" t="str">
        <f>IF(OR(N718="",O718="",O718=0),"",N718/O718)</f>
        <v/>
      </c>
      <c r="Q718" s="13" t="str">
        <f>IF(OR(G718="",H718="",I718="",G718=H718),"",ABS(I718-G718)/ABS(G718-H718))</f>
        <v/>
      </c>
      <c r="R718" s="7"/>
      <c r="S718" s="7"/>
      <c r="T718" s="7"/>
      <c r="U718" s="14" t="str">
        <f>IF(C718="","",IF(COUNTIFS($A$2:$A$1001,A718,$C$2:$C$1001,C718,$N$2:$N$1001,N718)&gt;1,"Revisar",""))</f>
        <v/>
      </c>
    </row>
    <row r="719">
      <c r="A719" s="5"/>
      <c r="B719" s="6"/>
      <c r="C719" s="7"/>
      <c r="D719" s="7"/>
      <c r="E719" s="7"/>
      <c r="F719" s="7"/>
      <c r="G719" s="9"/>
      <c r="H719" s="9"/>
      <c r="I719" s="9"/>
      <c r="J719" s="9"/>
      <c r="K719" s="10"/>
      <c r="L719" s="10"/>
      <c r="M719" s="9"/>
      <c r="N719" s="11" t="str">
        <f>IF(OR(G719="",J719="",K719=""),"",(J719-G719)*K719*IF(L719="",1,L719)*IF(D719="Short",-1,1)-M719)</f>
        <v/>
      </c>
      <c r="O719" s="11" t="str">
        <f>IF(OR(G719="",H719="",K719=""),"",ABS(G719-H719)*K719*IF(L719="",1,L719))</f>
        <v/>
      </c>
      <c r="P719" s="12" t="str">
        <f>IF(OR(N719="",O719="",O719=0),"",N719/O719)</f>
        <v/>
      </c>
      <c r="Q719" s="13" t="str">
        <f>IF(OR(G719="",H719="",I719="",G719=H719),"",ABS(I719-G719)/ABS(G719-H719))</f>
        <v/>
      </c>
      <c r="R719" s="7"/>
      <c r="S719" s="7"/>
      <c r="T719" s="7"/>
      <c r="U719" s="14" t="str">
        <f>IF(C719="","",IF(COUNTIFS($A$2:$A$1001,A719,$C$2:$C$1001,C719,$N$2:$N$1001,N719)&gt;1,"Revisar",""))</f>
        <v/>
      </c>
    </row>
    <row r="720">
      <c r="A720" s="5"/>
      <c r="B720" s="6"/>
      <c r="C720" s="7"/>
      <c r="D720" s="7"/>
      <c r="E720" s="7"/>
      <c r="F720" s="7"/>
      <c r="G720" s="9"/>
      <c r="H720" s="9"/>
      <c r="I720" s="9"/>
      <c r="J720" s="9"/>
      <c r="K720" s="10"/>
      <c r="L720" s="10"/>
      <c r="M720" s="9"/>
      <c r="N720" s="11" t="str">
        <f>IF(OR(G720="",J720="",K720=""),"",(J720-G720)*K720*IF(L720="",1,L720)*IF(D720="Short",-1,1)-M720)</f>
        <v/>
      </c>
      <c r="O720" s="11" t="str">
        <f>IF(OR(G720="",H720="",K720=""),"",ABS(G720-H720)*K720*IF(L720="",1,L720))</f>
        <v/>
      </c>
      <c r="P720" s="12" t="str">
        <f>IF(OR(N720="",O720="",O720=0),"",N720/O720)</f>
        <v/>
      </c>
      <c r="Q720" s="13" t="str">
        <f>IF(OR(G720="",H720="",I720="",G720=H720),"",ABS(I720-G720)/ABS(G720-H720))</f>
        <v/>
      </c>
      <c r="R720" s="7"/>
      <c r="S720" s="7"/>
      <c r="T720" s="7"/>
      <c r="U720" s="14" t="str">
        <f>IF(C720="","",IF(COUNTIFS($A$2:$A$1001,A720,$C$2:$C$1001,C720,$N$2:$N$1001,N720)&gt;1,"Revisar",""))</f>
        <v/>
      </c>
    </row>
    <row r="721">
      <c r="A721" s="5"/>
      <c r="B721" s="6"/>
      <c r="C721" s="7"/>
      <c r="D721" s="7"/>
      <c r="E721" s="7"/>
      <c r="F721" s="7"/>
      <c r="G721" s="9"/>
      <c r="H721" s="9"/>
      <c r="I721" s="9"/>
      <c r="J721" s="9"/>
      <c r="K721" s="10"/>
      <c r="L721" s="10"/>
      <c r="M721" s="9"/>
      <c r="N721" s="11" t="str">
        <f>IF(OR(G721="",J721="",K721=""),"",(J721-G721)*K721*IF(L721="",1,L721)*IF(D721="Short",-1,1)-M721)</f>
        <v/>
      </c>
      <c r="O721" s="11" t="str">
        <f>IF(OR(G721="",H721="",K721=""),"",ABS(G721-H721)*K721*IF(L721="",1,L721))</f>
        <v/>
      </c>
      <c r="P721" s="12" t="str">
        <f>IF(OR(N721="",O721="",O721=0),"",N721/O721)</f>
        <v/>
      </c>
      <c r="Q721" s="13" t="str">
        <f>IF(OR(G721="",H721="",I721="",G721=H721),"",ABS(I721-G721)/ABS(G721-H721))</f>
        <v/>
      </c>
      <c r="R721" s="7"/>
      <c r="S721" s="7"/>
      <c r="T721" s="7"/>
      <c r="U721" s="14" t="str">
        <f>IF(C721="","",IF(COUNTIFS($A$2:$A$1001,A721,$C$2:$C$1001,C721,$N$2:$N$1001,N721)&gt;1,"Revisar",""))</f>
        <v/>
      </c>
    </row>
    <row r="722">
      <c r="A722" s="5"/>
      <c r="B722" s="6"/>
      <c r="C722" s="7"/>
      <c r="D722" s="7"/>
      <c r="E722" s="7"/>
      <c r="F722" s="7"/>
      <c r="G722" s="9"/>
      <c r="H722" s="9"/>
      <c r="I722" s="9"/>
      <c r="J722" s="9"/>
      <c r="K722" s="10"/>
      <c r="L722" s="10"/>
      <c r="M722" s="9"/>
      <c r="N722" s="11" t="str">
        <f>IF(OR(G722="",J722="",K722=""),"",(J722-G722)*K722*IF(L722="",1,L722)*IF(D722="Short",-1,1)-M722)</f>
        <v/>
      </c>
      <c r="O722" s="11" t="str">
        <f>IF(OR(G722="",H722="",K722=""),"",ABS(G722-H722)*K722*IF(L722="",1,L722))</f>
        <v/>
      </c>
      <c r="P722" s="12" t="str">
        <f>IF(OR(N722="",O722="",O722=0),"",N722/O722)</f>
        <v/>
      </c>
      <c r="Q722" s="13" t="str">
        <f>IF(OR(G722="",H722="",I722="",G722=H722),"",ABS(I722-G722)/ABS(G722-H722))</f>
        <v/>
      </c>
      <c r="R722" s="7"/>
      <c r="S722" s="7"/>
      <c r="T722" s="7"/>
      <c r="U722" s="14" t="str">
        <f>IF(C722="","",IF(COUNTIFS($A$2:$A$1001,A722,$C$2:$C$1001,C722,$N$2:$N$1001,N722)&gt;1,"Revisar",""))</f>
        <v/>
      </c>
    </row>
    <row r="723">
      <c r="A723" s="5"/>
      <c r="B723" s="6"/>
      <c r="C723" s="7"/>
      <c r="D723" s="7"/>
      <c r="E723" s="7"/>
      <c r="F723" s="7"/>
      <c r="G723" s="9"/>
      <c r="H723" s="9"/>
      <c r="I723" s="9"/>
      <c r="J723" s="9"/>
      <c r="K723" s="10"/>
      <c r="L723" s="10"/>
      <c r="M723" s="9"/>
      <c r="N723" s="11" t="str">
        <f>IF(OR(G723="",J723="",K723=""),"",(J723-G723)*K723*IF(L723="",1,L723)*IF(D723="Short",-1,1)-M723)</f>
        <v/>
      </c>
      <c r="O723" s="11" t="str">
        <f>IF(OR(G723="",H723="",K723=""),"",ABS(G723-H723)*K723*IF(L723="",1,L723))</f>
        <v/>
      </c>
      <c r="P723" s="12" t="str">
        <f>IF(OR(N723="",O723="",O723=0),"",N723/O723)</f>
        <v/>
      </c>
      <c r="Q723" s="13" t="str">
        <f>IF(OR(G723="",H723="",I723="",G723=H723),"",ABS(I723-G723)/ABS(G723-H723))</f>
        <v/>
      </c>
      <c r="R723" s="7"/>
      <c r="S723" s="7"/>
      <c r="T723" s="7"/>
      <c r="U723" s="14" t="str">
        <f>IF(C723="","",IF(COUNTIFS($A$2:$A$1001,A723,$C$2:$C$1001,C723,$N$2:$N$1001,N723)&gt;1,"Revisar",""))</f>
        <v/>
      </c>
    </row>
    <row r="724">
      <c r="A724" s="5"/>
      <c r="B724" s="6"/>
      <c r="C724" s="7"/>
      <c r="D724" s="7"/>
      <c r="E724" s="7"/>
      <c r="F724" s="7"/>
      <c r="G724" s="9"/>
      <c r="H724" s="9"/>
      <c r="I724" s="9"/>
      <c r="J724" s="9"/>
      <c r="K724" s="10"/>
      <c r="L724" s="10"/>
      <c r="M724" s="9"/>
      <c r="N724" s="11" t="str">
        <f>IF(OR(G724="",J724="",K724=""),"",(J724-G724)*K724*IF(L724="",1,L724)*IF(D724="Short",-1,1)-M724)</f>
        <v/>
      </c>
      <c r="O724" s="11" t="str">
        <f>IF(OR(G724="",H724="",K724=""),"",ABS(G724-H724)*K724*IF(L724="",1,L724))</f>
        <v/>
      </c>
      <c r="P724" s="12" t="str">
        <f>IF(OR(N724="",O724="",O724=0),"",N724/O724)</f>
        <v/>
      </c>
      <c r="Q724" s="13" t="str">
        <f>IF(OR(G724="",H724="",I724="",G724=H724),"",ABS(I724-G724)/ABS(G724-H724))</f>
        <v/>
      </c>
      <c r="R724" s="7"/>
      <c r="S724" s="7"/>
      <c r="T724" s="7"/>
      <c r="U724" s="14" t="str">
        <f>IF(C724="","",IF(COUNTIFS($A$2:$A$1001,A724,$C$2:$C$1001,C724,$N$2:$N$1001,N724)&gt;1,"Revisar",""))</f>
        <v/>
      </c>
    </row>
    <row r="725">
      <c r="A725" s="5"/>
      <c r="B725" s="6"/>
      <c r="C725" s="7"/>
      <c r="D725" s="7"/>
      <c r="E725" s="7"/>
      <c r="F725" s="7"/>
      <c r="G725" s="9"/>
      <c r="H725" s="9"/>
      <c r="I725" s="9"/>
      <c r="J725" s="9"/>
      <c r="K725" s="10"/>
      <c r="L725" s="10"/>
      <c r="M725" s="9"/>
      <c r="N725" s="11" t="str">
        <f>IF(OR(G725="",J725="",K725=""),"",(J725-G725)*K725*IF(L725="",1,L725)*IF(D725="Short",-1,1)-M725)</f>
        <v/>
      </c>
      <c r="O725" s="11" t="str">
        <f>IF(OR(G725="",H725="",K725=""),"",ABS(G725-H725)*K725*IF(L725="",1,L725))</f>
        <v/>
      </c>
      <c r="P725" s="12" t="str">
        <f>IF(OR(N725="",O725="",O725=0),"",N725/O725)</f>
        <v/>
      </c>
      <c r="Q725" s="13" t="str">
        <f>IF(OR(G725="",H725="",I725="",G725=H725),"",ABS(I725-G725)/ABS(G725-H725))</f>
        <v/>
      </c>
      <c r="R725" s="7"/>
      <c r="S725" s="7"/>
      <c r="T725" s="7"/>
      <c r="U725" s="14" t="str">
        <f>IF(C725="","",IF(COUNTIFS($A$2:$A$1001,A725,$C$2:$C$1001,C725,$N$2:$N$1001,N725)&gt;1,"Revisar",""))</f>
        <v/>
      </c>
    </row>
    <row r="726">
      <c r="A726" s="5"/>
      <c r="B726" s="6"/>
      <c r="C726" s="7"/>
      <c r="D726" s="7"/>
      <c r="E726" s="7"/>
      <c r="F726" s="7"/>
      <c r="G726" s="9"/>
      <c r="H726" s="9"/>
      <c r="I726" s="9"/>
      <c r="J726" s="9"/>
      <c r="K726" s="10"/>
      <c r="L726" s="10"/>
      <c r="M726" s="9"/>
      <c r="N726" s="11" t="str">
        <f>IF(OR(G726="",J726="",K726=""),"",(J726-G726)*K726*IF(L726="",1,L726)*IF(D726="Short",-1,1)-M726)</f>
        <v/>
      </c>
      <c r="O726" s="11" t="str">
        <f>IF(OR(G726="",H726="",K726=""),"",ABS(G726-H726)*K726*IF(L726="",1,L726))</f>
        <v/>
      </c>
      <c r="P726" s="12" t="str">
        <f>IF(OR(N726="",O726="",O726=0),"",N726/O726)</f>
        <v/>
      </c>
      <c r="Q726" s="13" t="str">
        <f>IF(OR(G726="",H726="",I726="",G726=H726),"",ABS(I726-G726)/ABS(G726-H726))</f>
        <v/>
      </c>
      <c r="R726" s="7"/>
      <c r="S726" s="7"/>
      <c r="T726" s="7"/>
      <c r="U726" s="14" t="str">
        <f>IF(C726="","",IF(COUNTIFS($A$2:$A$1001,A726,$C$2:$C$1001,C726,$N$2:$N$1001,N726)&gt;1,"Revisar",""))</f>
        <v/>
      </c>
    </row>
    <row r="727">
      <c r="A727" s="5"/>
      <c r="B727" s="6"/>
      <c r="C727" s="7"/>
      <c r="D727" s="7"/>
      <c r="E727" s="7"/>
      <c r="F727" s="7"/>
      <c r="G727" s="9"/>
      <c r="H727" s="9"/>
      <c r="I727" s="9"/>
      <c r="J727" s="9"/>
      <c r="K727" s="10"/>
      <c r="L727" s="10"/>
      <c r="M727" s="9"/>
      <c r="N727" s="11" t="str">
        <f>IF(OR(G727="",J727="",K727=""),"",(J727-G727)*K727*IF(L727="",1,L727)*IF(D727="Short",-1,1)-M727)</f>
        <v/>
      </c>
      <c r="O727" s="11" t="str">
        <f>IF(OR(G727="",H727="",K727=""),"",ABS(G727-H727)*K727*IF(L727="",1,L727))</f>
        <v/>
      </c>
      <c r="P727" s="12" t="str">
        <f>IF(OR(N727="",O727="",O727=0),"",N727/O727)</f>
        <v/>
      </c>
      <c r="Q727" s="13" t="str">
        <f>IF(OR(G727="",H727="",I727="",G727=H727),"",ABS(I727-G727)/ABS(G727-H727))</f>
        <v/>
      </c>
      <c r="R727" s="7"/>
      <c r="S727" s="7"/>
      <c r="T727" s="7"/>
      <c r="U727" s="14" t="str">
        <f>IF(C727="","",IF(COUNTIFS($A$2:$A$1001,A727,$C$2:$C$1001,C727,$N$2:$N$1001,N727)&gt;1,"Revisar",""))</f>
        <v/>
      </c>
    </row>
    <row r="728">
      <c r="A728" s="5"/>
      <c r="B728" s="6"/>
      <c r="C728" s="7"/>
      <c r="D728" s="7"/>
      <c r="E728" s="7"/>
      <c r="F728" s="7"/>
      <c r="G728" s="9"/>
      <c r="H728" s="9"/>
      <c r="I728" s="9"/>
      <c r="J728" s="9"/>
      <c r="K728" s="10"/>
      <c r="L728" s="10"/>
      <c r="M728" s="9"/>
      <c r="N728" s="11" t="str">
        <f>IF(OR(G728="",J728="",K728=""),"",(J728-G728)*K728*IF(L728="",1,L728)*IF(D728="Short",-1,1)-M728)</f>
        <v/>
      </c>
      <c r="O728" s="11" t="str">
        <f>IF(OR(G728="",H728="",K728=""),"",ABS(G728-H728)*K728*IF(L728="",1,L728))</f>
        <v/>
      </c>
      <c r="P728" s="12" t="str">
        <f>IF(OR(N728="",O728="",O728=0),"",N728/O728)</f>
        <v/>
      </c>
      <c r="Q728" s="13" t="str">
        <f>IF(OR(G728="",H728="",I728="",G728=H728),"",ABS(I728-G728)/ABS(G728-H728))</f>
        <v/>
      </c>
      <c r="R728" s="7"/>
      <c r="S728" s="7"/>
      <c r="T728" s="7"/>
      <c r="U728" s="14" t="str">
        <f>IF(C728="","",IF(COUNTIFS($A$2:$A$1001,A728,$C$2:$C$1001,C728,$N$2:$N$1001,N728)&gt;1,"Revisar",""))</f>
        <v/>
      </c>
    </row>
    <row r="729">
      <c r="A729" s="5"/>
      <c r="B729" s="6"/>
      <c r="C729" s="7"/>
      <c r="D729" s="7"/>
      <c r="E729" s="7"/>
      <c r="F729" s="7"/>
      <c r="G729" s="9"/>
      <c r="H729" s="9"/>
      <c r="I729" s="9"/>
      <c r="J729" s="9"/>
      <c r="K729" s="10"/>
      <c r="L729" s="10"/>
      <c r="M729" s="9"/>
      <c r="N729" s="11" t="str">
        <f>IF(OR(G729="",J729="",K729=""),"",(J729-G729)*K729*IF(L729="",1,L729)*IF(D729="Short",-1,1)-M729)</f>
        <v/>
      </c>
      <c r="O729" s="11" t="str">
        <f>IF(OR(G729="",H729="",K729=""),"",ABS(G729-H729)*K729*IF(L729="",1,L729))</f>
        <v/>
      </c>
      <c r="P729" s="12" t="str">
        <f>IF(OR(N729="",O729="",O729=0),"",N729/O729)</f>
        <v/>
      </c>
      <c r="Q729" s="13" t="str">
        <f>IF(OR(G729="",H729="",I729="",G729=H729),"",ABS(I729-G729)/ABS(G729-H729))</f>
        <v/>
      </c>
      <c r="R729" s="7"/>
      <c r="S729" s="7"/>
      <c r="T729" s="7"/>
      <c r="U729" s="14" t="str">
        <f>IF(C729="","",IF(COUNTIFS($A$2:$A$1001,A729,$C$2:$C$1001,C729,$N$2:$N$1001,N729)&gt;1,"Revisar",""))</f>
        <v/>
      </c>
    </row>
    <row r="730">
      <c r="A730" s="5"/>
      <c r="B730" s="6"/>
      <c r="C730" s="7"/>
      <c r="D730" s="7"/>
      <c r="E730" s="7"/>
      <c r="F730" s="7"/>
      <c r="G730" s="9"/>
      <c r="H730" s="9"/>
      <c r="I730" s="9"/>
      <c r="J730" s="9"/>
      <c r="K730" s="10"/>
      <c r="L730" s="10"/>
      <c r="M730" s="9"/>
      <c r="N730" s="11" t="str">
        <f>IF(OR(G730="",J730="",K730=""),"",(J730-G730)*K730*IF(L730="",1,L730)*IF(D730="Short",-1,1)-M730)</f>
        <v/>
      </c>
      <c r="O730" s="11" t="str">
        <f>IF(OR(G730="",H730="",K730=""),"",ABS(G730-H730)*K730*IF(L730="",1,L730))</f>
        <v/>
      </c>
      <c r="P730" s="12" t="str">
        <f>IF(OR(N730="",O730="",O730=0),"",N730/O730)</f>
        <v/>
      </c>
      <c r="Q730" s="13" t="str">
        <f>IF(OR(G730="",H730="",I730="",G730=H730),"",ABS(I730-G730)/ABS(G730-H730))</f>
        <v/>
      </c>
      <c r="R730" s="7"/>
      <c r="S730" s="7"/>
      <c r="T730" s="7"/>
      <c r="U730" s="14" t="str">
        <f>IF(C730="","",IF(COUNTIFS($A$2:$A$1001,A730,$C$2:$C$1001,C730,$N$2:$N$1001,N730)&gt;1,"Revisar",""))</f>
        <v/>
      </c>
    </row>
    <row r="731">
      <c r="A731" s="5"/>
      <c r="B731" s="6"/>
      <c r="C731" s="7"/>
      <c r="D731" s="7"/>
      <c r="E731" s="7"/>
      <c r="F731" s="7"/>
      <c r="G731" s="9"/>
      <c r="H731" s="9"/>
      <c r="I731" s="9"/>
      <c r="J731" s="9"/>
      <c r="K731" s="10"/>
      <c r="L731" s="10"/>
      <c r="M731" s="9"/>
      <c r="N731" s="11" t="str">
        <f>IF(OR(G731="",J731="",K731=""),"",(J731-G731)*K731*IF(L731="",1,L731)*IF(D731="Short",-1,1)-M731)</f>
        <v/>
      </c>
      <c r="O731" s="11" t="str">
        <f>IF(OR(G731="",H731="",K731=""),"",ABS(G731-H731)*K731*IF(L731="",1,L731))</f>
        <v/>
      </c>
      <c r="P731" s="12" t="str">
        <f>IF(OR(N731="",O731="",O731=0),"",N731/O731)</f>
        <v/>
      </c>
      <c r="Q731" s="13" t="str">
        <f>IF(OR(G731="",H731="",I731="",G731=H731),"",ABS(I731-G731)/ABS(G731-H731))</f>
        <v/>
      </c>
      <c r="R731" s="7"/>
      <c r="S731" s="7"/>
      <c r="T731" s="7"/>
      <c r="U731" s="14" t="str">
        <f>IF(C731="","",IF(COUNTIFS($A$2:$A$1001,A731,$C$2:$C$1001,C731,$N$2:$N$1001,N731)&gt;1,"Revisar",""))</f>
        <v/>
      </c>
    </row>
    <row r="732">
      <c r="A732" s="5"/>
      <c r="B732" s="6"/>
      <c r="C732" s="7"/>
      <c r="D732" s="7"/>
      <c r="E732" s="7"/>
      <c r="F732" s="7"/>
      <c r="G732" s="9"/>
      <c r="H732" s="9"/>
      <c r="I732" s="9"/>
      <c r="J732" s="9"/>
      <c r="K732" s="10"/>
      <c r="L732" s="10"/>
      <c r="M732" s="9"/>
      <c r="N732" s="11" t="str">
        <f>IF(OR(G732="",J732="",K732=""),"",(J732-G732)*K732*IF(L732="",1,L732)*IF(D732="Short",-1,1)-M732)</f>
        <v/>
      </c>
      <c r="O732" s="11" t="str">
        <f>IF(OR(G732="",H732="",K732=""),"",ABS(G732-H732)*K732*IF(L732="",1,L732))</f>
        <v/>
      </c>
      <c r="P732" s="12" t="str">
        <f>IF(OR(N732="",O732="",O732=0),"",N732/O732)</f>
        <v/>
      </c>
      <c r="Q732" s="13" t="str">
        <f>IF(OR(G732="",H732="",I732="",G732=H732),"",ABS(I732-G732)/ABS(G732-H732))</f>
        <v/>
      </c>
      <c r="R732" s="7"/>
      <c r="S732" s="7"/>
      <c r="T732" s="7"/>
      <c r="U732" s="14" t="str">
        <f>IF(C732="","",IF(COUNTIFS($A$2:$A$1001,A732,$C$2:$C$1001,C732,$N$2:$N$1001,N732)&gt;1,"Revisar",""))</f>
        <v/>
      </c>
    </row>
    <row r="733">
      <c r="A733" s="5"/>
      <c r="B733" s="6"/>
      <c r="C733" s="7"/>
      <c r="D733" s="7"/>
      <c r="E733" s="7"/>
      <c r="F733" s="7"/>
      <c r="G733" s="9"/>
      <c r="H733" s="9"/>
      <c r="I733" s="9"/>
      <c r="J733" s="9"/>
      <c r="K733" s="10"/>
      <c r="L733" s="10"/>
      <c r="M733" s="9"/>
      <c r="N733" s="11" t="str">
        <f>IF(OR(G733="",J733="",K733=""),"",(J733-G733)*K733*IF(L733="",1,L733)*IF(D733="Short",-1,1)-M733)</f>
        <v/>
      </c>
      <c r="O733" s="11" t="str">
        <f>IF(OR(G733="",H733="",K733=""),"",ABS(G733-H733)*K733*IF(L733="",1,L733))</f>
        <v/>
      </c>
      <c r="P733" s="12" t="str">
        <f>IF(OR(N733="",O733="",O733=0),"",N733/O733)</f>
        <v/>
      </c>
      <c r="Q733" s="13" t="str">
        <f>IF(OR(G733="",H733="",I733="",G733=H733),"",ABS(I733-G733)/ABS(G733-H733))</f>
        <v/>
      </c>
      <c r="R733" s="7"/>
      <c r="S733" s="7"/>
      <c r="T733" s="7"/>
      <c r="U733" s="14" t="str">
        <f>IF(C733="","",IF(COUNTIFS($A$2:$A$1001,A733,$C$2:$C$1001,C733,$N$2:$N$1001,N733)&gt;1,"Revisar",""))</f>
        <v/>
      </c>
    </row>
    <row r="734">
      <c r="A734" s="5"/>
      <c r="B734" s="6"/>
      <c r="C734" s="7"/>
      <c r="D734" s="7"/>
      <c r="E734" s="7"/>
      <c r="F734" s="7"/>
      <c r="G734" s="9"/>
      <c r="H734" s="9"/>
      <c r="I734" s="9"/>
      <c r="J734" s="9"/>
      <c r="K734" s="10"/>
      <c r="L734" s="10"/>
      <c r="M734" s="9"/>
      <c r="N734" s="11" t="str">
        <f>IF(OR(G734="",J734="",K734=""),"",(J734-G734)*K734*IF(L734="",1,L734)*IF(D734="Short",-1,1)-M734)</f>
        <v/>
      </c>
      <c r="O734" s="11" t="str">
        <f>IF(OR(G734="",H734="",K734=""),"",ABS(G734-H734)*K734*IF(L734="",1,L734))</f>
        <v/>
      </c>
      <c r="P734" s="12" t="str">
        <f>IF(OR(N734="",O734="",O734=0),"",N734/O734)</f>
        <v/>
      </c>
      <c r="Q734" s="13" t="str">
        <f>IF(OR(G734="",H734="",I734="",G734=H734),"",ABS(I734-G734)/ABS(G734-H734))</f>
        <v/>
      </c>
      <c r="R734" s="7"/>
      <c r="S734" s="7"/>
      <c r="T734" s="7"/>
      <c r="U734" s="14" t="str">
        <f>IF(C734="","",IF(COUNTIFS($A$2:$A$1001,A734,$C$2:$C$1001,C734,$N$2:$N$1001,N734)&gt;1,"Revisar",""))</f>
        <v/>
      </c>
    </row>
    <row r="735">
      <c r="A735" s="5"/>
      <c r="B735" s="6"/>
      <c r="C735" s="7"/>
      <c r="D735" s="7"/>
      <c r="E735" s="7"/>
      <c r="F735" s="7"/>
      <c r="G735" s="9"/>
      <c r="H735" s="9"/>
      <c r="I735" s="9"/>
      <c r="J735" s="9"/>
      <c r="K735" s="10"/>
      <c r="L735" s="10"/>
      <c r="M735" s="9"/>
      <c r="N735" s="11" t="str">
        <f>IF(OR(G735="",J735="",K735=""),"",(J735-G735)*K735*IF(L735="",1,L735)*IF(D735="Short",-1,1)-M735)</f>
        <v/>
      </c>
      <c r="O735" s="11" t="str">
        <f>IF(OR(G735="",H735="",K735=""),"",ABS(G735-H735)*K735*IF(L735="",1,L735))</f>
        <v/>
      </c>
      <c r="P735" s="12" t="str">
        <f>IF(OR(N735="",O735="",O735=0),"",N735/O735)</f>
        <v/>
      </c>
      <c r="Q735" s="13" t="str">
        <f>IF(OR(G735="",H735="",I735="",G735=H735),"",ABS(I735-G735)/ABS(G735-H735))</f>
        <v/>
      </c>
      <c r="R735" s="7"/>
      <c r="S735" s="7"/>
      <c r="T735" s="7"/>
      <c r="U735" s="14" t="str">
        <f>IF(C735="","",IF(COUNTIFS($A$2:$A$1001,A735,$C$2:$C$1001,C735,$N$2:$N$1001,N735)&gt;1,"Revisar",""))</f>
        <v/>
      </c>
    </row>
    <row r="736">
      <c r="A736" s="5"/>
      <c r="B736" s="6"/>
      <c r="C736" s="7"/>
      <c r="D736" s="7"/>
      <c r="E736" s="7"/>
      <c r="F736" s="7"/>
      <c r="G736" s="9"/>
      <c r="H736" s="9"/>
      <c r="I736" s="9"/>
      <c r="J736" s="9"/>
      <c r="K736" s="10"/>
      <c r="L736" s="10"/>
      <c r="M736" s="9"/>
      <c r="N736" s="11" t="str">
        <f>IF(OR(G736="",J736="",K736=""),"",(J736-G736)*K736*IF(L736="",1,L736)*IF(D736="Short",-1,1)-M736)</f>
        <v/>
      </c>
      <c r="O736" s="11" t="str">
        <f>IF(OR(G736="",H736="",K736=""),"",ABS(G736-H736)*K736*IF(L736="",1,L736))</f>
        <v/>
      </c>
      <c r="P736" s="12" t="str">
        <f>IF(OR(N736="",O736="",O736=0),"",N736/O736)</f>
        <v/>
      </c>
      <c r="Q736" s="13" t="str">
        <f>IF(OR(G736="",H736="",I736="",G736=H736),"",ABS(I736-G736)/ABS(G736-H736))</f>
        <v/>
      </c>
      <c r="R736" s="7"/>
      <c r="S736" s="7"/>
      <c r="T736" s="7"/>
      <c r="U736" s="14" t="str">
        <f>IF(C736="","",IF(COUNTIFS($A$2:$A$1001,A736,$C$2:$C$1001,C736,$N$2:$N$1001,N736)&gt;1,"Revisar",""))</f>
        <v/>
      </c>
    </row>
    <row r="737">
      <c r="A737" s="5"/>
      <c r="B737" s="6"/>
      <c r="C737" s="7"/>
      <c r="D737" s="7"/>
      <c r="E737" s="7"/>
      <c r="F737" s="7"/>
      <c r="G737" s="9"/>
      <c r="H737" s="9"/>
      <c r="I737" s="9"/>
      <c r="J737" s="9"/>
      <c r="K737" s="10"/>
      <c r="L737" s="10"/>
      <c r="M737" s="9"/>
      <c r="N737" s="11" t="str">
        <f>IF(OR(G737="",J737="",K737=""),"",(J737-G737)*K737*IF(L737="",1,L737)*IF(D737="Short",-1,1)-M737)</f>
        <v/>
      </c>
      <c r="O737" s="11" t="str">
        <f>IF(OR(G737="",H737="",K737=""),"",ABS(G737-H737)*K737*IF(L737="",1,L737))</f>
        <v/>
      </c>
      <c r="P737" s="12" t="str">
        <f>IF(OR(N737="",O737="",O737=0),"",N737/O737)</f>
        <v/>
      </c>
      <c r="Q737" s="13" t="str">
        <f>IF(OR(G737="",H737="",I737="",G737=H737),"",ABS(I737-G737)/ABS(G737-H737))</f>
        <v/>
      </c>
      <c r="R737" s="7"/>
      <c r="S737" s="7"/>
      <c r="T737" s="7"/>
      <c r="U737" s="14" t="str">
        <f>IF(C737="","",IF(COUNTIFS($A$2:$A$1001,A737,$C$2:$C$1001,C737,$N$2:$N$1001,N737)&gt;1,"Revisar",""))</f>
        <v/>
      </c>
    </row>
    <row r="738">
      <c r="A738" s="5"/>
      <c r="B738" s="6"/>
      <c r="C738" s="7"/>
      <c r="D738" s="7"/>
      <c r="E738" s="7"/>
      <c r="F738" s="7"/>
      <c r="G738" s="9"/>
      <c r="H738" s="9"/>
      <c r="I738" s="9"/>
      <c r="J738" s="9"/>
      <c r="K738" s="10"/>
      <c r="L738" s="10"/>
      <c r="M738" s="9"/>
      <c r="N738" s="11" t="str">
        <f>IF(OR(G738="",J738="",K738=""),"",(J738-G738)*K738*IF(L738="",1,L738)*IF(D738="Short",-1,1)-M738)</f>
        <v/>
      </c>
      <c r="O738" s="11" t="str">
        <f>IF(OR(G738="",H738="",K738=""),"",ABS(G738-H738)*K738*IF(L738="",1,L738))</f>
        <v/>
      </c>
      <c r="P738" s="12" t="str">
        <f>IF(OR(N738="",O738="",O738=0),"",N738/O738)</f>
        <v/>
      </c>
      <c r="Q738" s="13" t="str">
        <f>IF(OR(G738="",H738="",I738="",G738=H738),"",ABS(I738-G738)/ABS(G738-H738))</f>
        <v/>
      </c>
      <c r="R738" s="7"/>
      <c r="S738" s="7"/>
      <c r="T738" s="7"/>
      <c r="U738" s="14" t="str">
        <f>IF(C738="","",IF(COUNTIFS($A$2:$A$1001,A738,$C$2:$C$1001,C738,$N$2:$N$1001,N738)&gt;1,"Revisar",""))</f>
        <v/>
      </c>
    </row>
    <row r="739">
      <c r="A739" s="5"/>
      <c r="B739" s="6"/>
      <c r="C739" s="7"/>
      <c r="D739" s="7"/>
      <c r="E739" s="7"/>
      <c r="F739" s="7"/>
      <c r="G739" s="9"/>
      <c r="H739" s="9"/>
      <c r="I739" s="9"/>
      <c r="J739" s="9"/>
      <c r="K739" s="10"/>
      <c r="L739" s="10"/>
      <c r="M739" s="9"/>
      <c r="N739" s="11" t="str">
        <f>IF(OR(G739="",J739="",K739=""),"",(J739-G739)*K739*IF(L739="",1,L739)*IF(D739="Short",-1,1)-M739)</f>
        <v/>
      </c>
      <c r="O739" s="11" t="str">
        <f>IF(OR(G739="",H739="",K739=""),"",ABS(G739-H739)*K739*IF(L739="",1,L739))</f>
        <v/>
      </c>
      <c r="P739" s="12" t="str">
        <f>IF(OR(N739="",O739="",O739=0),"",N739/O739)</f>
        <v/>
      </c>
      <c r="Q739" s="13" t="str">
        <f>IF(OR(G739="",H739="",I739="",G739=H739),"",ABS(I739-G739)/ABS(G739-H739))</f>
        <v/>
      </c>
      <c r="R739" s="7"/>
      <c r="S739" s="7"/>
      <c r="T739" s="7"/>
      <c r="U739" s="14" t="str">
        <f>IF(C739="","",IF(COUNTIFS($A$2:$A$1001,A739,$C$2:$C$1001,C739,$N$2:$N$1001,N739)&gt;1,"Revisar",""))</f>
        <v/>
      </c>
    </row>
    <row r="740">
      <c r="A740" s="5"/>
      <c r="B740" s="6"/>
      <c r="C740" s="7"/>
      <c r="D740" s="7"/>
      <c r="E740" s="7"/>
      <c r="F740" s="7"/>
      <c r="G740" s="9"/>
      <c r="H740" s="9"/>
      <c r="I740" s="9"/>
      <c r="J740" s="9"/>
      <c r="K740" s="10"/>
      <c r="L740" s="10"/>
      <c r="M740" s="9"/>
      <c r="N740" s="11" t="str">
        <f>IF(OR(G740="",J740="",K740=""),"",(J740-G740)*K740*IF(L740="",1,L740)*IF(D740="Short",-1,1)-M740)</f>
        <v/>
      </c>
      <c r="O740" s="11" t="str">
        <f>IF(OR(G740="",H740="",K740=""),"",ABS(G740-H740)*K740*IF(L740="",1,L740))</f>
        <v/>
      </c>
      <c r="P740" s="12" t="str">
        <f>IF(OR(N740="",O740="",O740=0),"",N740/O740)</f>
        <v/>
      </c>
      <c r="Q740" s="13" t="str">
        <f>IF(OR(G740="",H740="",I740="",G740=H740),"",ABS(I740-G740)/ABS(G740-H740))</f>
        <v/>
      </c>
      <c r="R740" s="7"/>
      <c r="S740" s="7"/>
      <c r="T740" s="7"/>
      <c r="U740" s="14" t="str">
        <f>IF(C740="","",IF(COUNTIFS($A$2:$A$1001,A740,$C$2:$C$1001,C740,$N$2:$N$1001,N740)&gt;1,"Revisar",""))</f>
        <v/>
      </c>
    </row>
    <row r="741">
      <c r="A741" s="5"/>
      <c r="B741" s="6"/>
      <c r="C741" s="7"/>
      <c r="D741" s="7"/>
      <c r="E741" s="7"/>
      <c r="F741" s="7"/>
      <c r="G741" s="9"/>
      <c r="H741" s="9"/>
      <c r="I741" s="9"/>
      <c r="J741" s="9"/>
      <c r="K741" s="10"/>
      <c r="L741" s="10"/>
      <c r="M741" s="9"/>
      <c r="N741" s="11" t="str">
        <f>IF(OR(G741="",J741="",K741=""),"",(J741-G741)*K741*IF(L741="",1,L741)*IF(D741="Short",-1,1)-M741)</f>
        <v/>
      </c>
      <c r="O741" s="11" t="str">
        <f>IF(OR(G741="",H741="",K741=""),"",ABS(G741-H741)*K741*IF(L741="",1,L741))</f>
        <v/>
      </c>
      <c r="P741" s="12" t="str">
        <f>IF(OR(N741="",O741="",O741=0),"",N741/O741)</f>
        <v/>
      </c>
      <c r="Q741" s="13" t="str">
        <f>IF(OR(G741="",H741="",I741="",G741=H741),"",ABS(I741-G741)/ABS(G741-H741))</f>
        <v/>
      </c>
      <c r="R741" s="7"/>
      <c r="S741" s="7"/>
      <c r="T741" s="7"/>
      <c r="U741" s="14" t="str">
        <f>IF(C741="","",IF(COUNTIFS($A$2:$A$1001,A741,$C$2:$C$1001,C741,$N$2:$N$1001,N741)&gt;1,"Revisar",""))</f>
        <v/>
      </c>
    </row>
    <row r="742">
      <c r="A742" s="5"/>
      <c r="B742" s="6"/>
      <c r="C742" s="7"/>
      <c r="D742" s="7"/>
      <c r="E742" s="7"/>
      <c r="F742" s="7"/>
      <c r="G742" s="9"/>
      <c r="H742" s="9"/>
      <c r="I742" s="9"/>
      <c r="J742" s="9"/>
      <c r="K742" s="10"/>
      <c r="L742" s="10"/>
      <c r="M742" s="9"/>
      <c r="N742" s="11" t="str">
        <f>IF(OR(G742="",J742="",K742=""),"",(J742-G742)*K742*IF(L742="",1,L742)*IF(D742="Short",-1,1)-M742)</f>
        <v/>
      </c>
      <c r="O742" s="11" t="str">
        <f>IF(OR(G742="",H742="",K742=""),"",ABS(G742-H742)*K742*IF(L742="",1,L742))</f>
        <v/>
      </c>
      <c r="P742" s="12" t="str">
        <f>IF(OR(N742="",O742="",O742=0),"",N742/O742)</f>
        <v/>
      </c>
      <c r="Q742" s="13" t="str">
        <f>IF(OR(G742="",H742="",I742="",G742=H742),"",ABS(I742-G742)/ABS(G742-H742))</f>
        <v/>
      </c>
      <c r="R742" s="7"/>
      <c r="S742" s="7"/>
      <c r="T742" s="7"/>
      <c r="U742" s="14" t="str">
        <f>IF(C742="","",IF(COUNTIFS($A$2:$A$1001,A742,$C$2:$C$1001,C742,$N$2:$N$1001,N742)&gt;1,"Revisar",""))</f>
        <v/>
      </c>
    </row>
    <row r="743">
      <c r="A743" s="5"/>
      <c r="B743" s="6"/>
      <c r="C743" s="7"/>
      <c r="D743" s="7"/>
      <c r="E743" s="7"/>
      <c r="F743" s="7"/>
      <c r="G743" s="9"/>
      <c r="H743" s="9"/>
      <c r="I743" s="9"/>
      <c r="J743" s="9"/>
      <c r="K743" s="10"/>
      <c r="L743" s="10"/>
      <c r="M743" s="9"/>
      <c r="N743" s="11" t="str">
        <f>IF(OR(G743="",J743="",K743=""),"",(J743-G743)*K743*IF(L743="",1,L743)*IF(D743="Short",-1,1)-M743)</f>
        <v/>
      </c>
      <c r="O743" s="11" t="str">
        <f>IF(OR(G743="",H743="",K743=""),"",ABS(G743-H743)*K743*IF(L743="",1,L743))</f>
        <v/>
      </c>
      <c r="P743" s="12" t="str">
        <f>IF(OR(N743="",O743="",O743=0),"",N743/O743)</f>
        <v/>
      </c>
      <c r="Q743" s="13" t="str">
        <f>IF(OR(G743="",H743="",I743="",G743=H743),"",ABS(I743-G743)/ABS(G743-H743))</f>
        <v/>
      </c>
      <c r="R743" s="7"/>
      <c r="S743" s="7"/>
      <c r="T743" s="7"/>
      <c r="U743" s="14" t="str">
        <f>IF(C743="","",IF(COUNTIFS($A$2:$A$1001,A743,$C$2:$C$1001,C743,$N$2:$N$1001,N743)&gt;1,"Revisar",""))</f>
        <v/>
      </c>
    </row>
    <row r="744">
      <c r="A744" s="5"/>
      <c r="B744" s="6"/>
      <c r="C744" s="7"/>
      <c r="D744" s="7"/>
      <c r="E744" s="7"/>
      <c r="F744" s="7"/>
      <c r="G744" s="9"/>
      <c r="H744" s="9"/>
      <c r="I744" s="9"/>
      <c r="J744" s="9"/>
      <c r="K744" s="10"/>
      <c r="L744" s="10"/>
      <c r="M744" s="9"/>
      <c r="N744" s="11" t="str">
        <f>IF(OR(G744="",J744="",K744=""),"",(J744-G744)*K744*IF(L744="",1,L744)*IF(D744="Short",-1,1)-M744)</f>
        <v/>
      </c>
      <c r="O744" s="11" t="str">
        <f>IF(OR(G744="",H744="",K744=""),"",ABS(G744-H744)*K744*IF(L744="",1,L744))</f>
        <v/>
      </c>
      <c r="P744" s="12" t="str">
        <f>IF(OR(N744="",O744="",O744=0),"",N744/O744)</f>
        <v/>
      </c>
      <c r="Q744" s="13" t="str">
        <f>IF(OR(G744="",H744="",I744="",G744=H744),"",ABS(I744-G744)/ABS(G744-H744))</f>
        <v/>
      </c>
      <c r="R744" s="7"/>
      <c r="S744" s="7"/>
      <c r="T744" s="7"/>
      <c r="U744" s="14" t="str">
        <f>IF(C744="","",IF(COUNTIFS($A$2:$A$1001,A744,$C$2:$C$1001,C744,$N$2:$N$1001,N744)&gt;1,"Revisar",""))</f>
        <v/>
      </c>
    </row>
    <row r="745">
      <c r="A745" s="5"/>
      <c r="B745" s="6"/>
      <c r="C745" s="7"/>
      <c r="D745" s="7"/>
      <c r="E745" s="7"/>
      <c r="F745" s="7"/>
      <c r="G745" s="9"/>
      <c r="H745" s="9"/>
      <c r="I745" s="9"/>
      <c r="J745" s="9"/>
      <c r="K745" s="10"/>
      <c r="L745" s="10"/>
      <c r="M745" s="9"/>
      <c r="N745" s="11" t="str">
        <f>IF(OR(G745="",J745="",K745=""),"",(J745-G745)*K745*IF(L745="",1,L745)*IF(D745="Short",-1,1)-M745)</f>
        <v/>
      </c>
      <c r="O745" s="11" t="str">
        <f>IF(OR(G745="",H745="",K745=""),"",ABS(G745-H745)*K745*IF(L745="",1,L745))</f>
        <v/>
      </c>
      <c r="P745" s="12" t="str">
        <f>IF(OR(N745="",O745="",O745=0),"",N745/O745)</f>
        <v/>
      </c>
      <c r="Q745" s="13" t="str">
        <f>IF(OR(G745="",H745="",I745="",G745=H745),"",ABS(I745-G745)/ABS(G745-H745))</f>
        <v/>
      </c>
      <c r="R745" s="7"/>
      <c r="S745" s="7"/>
      <c r="T745" s="7"/>
      <c r="U745" s="14" t="str">
        <f>IF(C745="","",IF(COUNTIFS($A$2:$A$1001,A745,$C$2:$C$1001,C745,$N$2:$N$1001,N745)&gt;1,"Revisar",""))</f>
        <v/>
      </c>
    </row>
    <row r="746">
      <c r="A746" s="5"/>
      <c r="B746" s="6"/>
      <c r="C746" s="7"/>
      <c r="D746" s="7"/>
      <c r="E746" s="7"/>
      <c r="F746" s="7"/>
      <c r="G746" s="9"/>
      <c r="H746" s="9"/>
      <c r="I746" s="9"/>
      <c r="J746" s="9"/>
      <c r="K746" s="10"/>
      <c r="L746" s="10"/>
      <c r="M746" s="9"/>
      <c r="N746" s="11" t="str">
        <f>IF(OR(G746="",J746="",K746=""),"",(J746-G746)*K746*IF(L746="",1,L746)*IF(D746="Short",-1,1)-M746)</f>
        <v/>
      </c>
      <c r="O746" s="11" t="str">
        <f>IF(OR(G746="",H746="",K746=""),"",ABS(G746-H746)*K746*IF(L746="",1,L746))</f>
        <v/>
      </c>
      <c r="P746" s="12" t="str">
        <f>IF(OR(N746="",O746="",O746=0),"",N746/O746)</f>
        <v/>
      </c>
      <c r="Q746" s="13" t="str">
        <f>IF(OR(G746="",H746="",I746="",G746=H746),"",ABS(I746-G746)/ABS(G746-H746))</f>
        <v/>
      </c>
      <c r="R746" s="7"/>
      <c r="S746" s="7"/>
      <c r="T746" s="7"/>
      <c r="U746" s="14" t="str">
        <f>IF(C746="","",IF(COUNTIFS($A$2:$A$1001,A746,$C$2:$C$1001,C746,$N$2:$N$1001,N746)&gt;1,"Revisar",""))</f>
        <v/>
      </c>
    </row>
    <row r="747">
      <c r="A747" s="5"/>
      <c r="B747" s="6"/>
      <c r="C747" s="7"/>
      <c r="D747" s="7"/>
      <c r="E747" s="7"/>
      <c r="F747" s="7"/>
      <c r="G747" s="9"/>
      <c r="H747" s="9"/>
      <c r="I747" s="9"/>
      <c r="J747" s="9"/>
      <c r="K747" s="10"/>
      <c r="L747" s="10"/>
      <c r="M747" s="9"/>
      <c r="N747" s="11" t="str">
        <f>IF(OR(G747="",J747="",K747=""),"",(J747-G747)*K747*IF(L747="",1,L747)*IF(D747="Short",-1,1)-M747)</f>
        <v/>
      </c>
      <c r="O747" s="11" t="str">
        <f>IF(OR(G747="",H747="",K747=""),"",ABS(G747-H747)*K747*IF(L747="",1,L747))</f>
        <v/>
      </c>
      <c r="P747" s="12" t="str">
        <f>IF(OR(N747="",O747="",O747=0),"",N747/O747)</f>
        <v/>
      </c>
      <c r="Q747" s="13" t="str">
        <f>IF(OR(G747="",H747="",I747="",G747=H747),"",ABS(I747-G747)/ABS(G747-H747))</f>
        <v/>
      </c>
      <c r="R747" s="7"/>
      <c r="S747" s="7"/>
      <c r="T747" s="7"/>
      <c r="U747" s="14" t="str">
        <f>IF(C747="","",IF(COUNTIFS($A$2:$A$1001,A747,$C$2:$C$1001,C747,$N$2:$N$1001,N747)&gt;1,"Revisar",""))</f>
        <v/>
      </c>
    </row>
    <row r="748">
      <c r="A748" s="5"/>
      <c r="B748" s="6"/>
      <c r="C748" s="7"/>
      <c r="D748" s="7"/>
      <c r="E748" s="7"/>
      <c r="F748" s="7"/>
      <c r="G748" s="9"/>
      <c r="H748" s="9"/>
      <c r="I748" s="9"/>
      <c r="J748" s="9"/>
      <c r="K748" s="10"/>
      <c r="L748" s="10"/>
      <c r="M748" s="9"/>
      <c r="N748" s="11" t="str">
        <f>IF(OR(G748="",J748="",K748=""),"",(J748-G748)*K748*IF(L748="",1,L748)*IF(D748="Short",-1,1)-M748)</f>
        <v/>
      </c>
      <c r="O748" s="11" t="str">
        <f>IF(OR(G748="",H748="",K748=""),"",ABS(G748-H748)*K748*IF(L748="",1,L748))</f>
        <v/>
      </c>
      <c r="P748" s="12" t="str">
        <f>IF(OR(N748="",O748="",O748=0),"",N748/O748)</f>
        <v/>
      </c>
      <c r="Q748" s="13" t="str">
        <f>IF(OR(G748="",H748="",I748="",G748=H748),"",ABS(I748-G748)/ABS(G748-H748))</f>
        <v/>
      </c>
      <c r="R748" s="7"/>
      <c r="S748" s="7"/>
      <c r="T748" s="7"/>
      <c r="U748" s="14" t="str">
        <f>IF(C748="","",IF(COUNTIFS($A$2:$A$1001,A748,$C$2:$C$1001,C748,$N$2:$N$1001,N748)&gt;1,"Revisar",""))</f>
        <v/>
      </c>
    </row>
    <row r="749">
      <c r="A749" s="5"/>
      <c r="B749" s="6"/>
      <c r="C749" s="7"/>
      <c r="D749" s="7"/>
      <c r="E749" s="7"/>
      <c r="F749" s="7"/>
      <c r="G749" s="9"/>
      <c r="H749" s="9"/>
      <c r="I749" s="9"/>
      <c r="J749" s="9"/>
      <c r="K749" s="10"/>
      <c r="L749" s="10"/>
      <c r="M749" s="9"/>
      <c r="N749" s="11" t="str">
        <f>IF(OR(G749="",J749="",K749=""),"",(J749-G749)*K749*IF(L749="",1,L749)*IF(D749="Short",-1,1)-M749)</f>
        <v/>
      </c>
      <c r="O749" s="11" t="str">
        <f>IF(OR(G749="",H749="",K749=""),"",ABS(G749-H749)*K749*IF(L749="",1,L749))</f>
        <v/>
      </c>
      <c r="P749" s="12" t="str">
        <f>IF(OR(N749="",O749="",O749=0),"",N749/O749)</f>
        <v/>
      </c>
      <c r="Q749" s="13" t="str">
        <f>IF(OR(G749="",H749="",I749="",G749=H749),"",ABS(I749-G749)/ABS(G749-H749))</f>
        <v/>
      </c>
      <c r="R749" s="7"/>
      <c r="S749" s="7"/>
      <c r="T749" s="7"/>
      <c r="U749" s="14" t="str">
        <f>IF(C749="","",IF(COUNTIFS($A$2:$A$1001,A749,$C$2:$C$1001,C749,$N$2:$N$1001,N749)&gt;1,"Revisar",""))</f>
        <v/>
      </c>
    </row>
    <row r="750">
      <c r="A750" s="5"/>
      <c r="B750" s="6"/>
      <c r="C750" s="7"/>
      <c r="D750" s="7"/>
      <c r="E750" s="7"/>
      <c r="F750" s="7"/>
      <c r="G750" s="9"/>
      <c r="H750" s="9"/>
      <c r="I750" s="9"/>
      <c r="J750" s="9"/>
      <c r="K750" s="10"/>
      <c r="L750" s="10"/>
      <c r="M750" s="9"/>
      <c r="N750" s="11" t="str">
        <f>IF(OR(G750="",J750="",K750=""),"",(J750-G750)*K750*IF(L750="",1,L750)*IF(D750="Short",-1,1)-M750)</f>
        <v/>
      </c>
      <c r="O750" s="11" t="str">
        <f>IF(OR(G750="",H750="",K750=""),"",ABS(G750-H750)*K750*IF(L750="",1,L750))</f>
        <v/>
      </c>
      <c r="P750" s="12" t="str">
        <f>IF(OR(N750="",O750="",O750=0),"",N750/O750)</f>
        <v/>
      </c>
      <c r="Q750" s="13" t="str">
        <f>IF(OR(G750="",H750="",I750="",G750=H750),"",ABS(I750-G750)/ABS(G750-H750))</f>
        <v/>
      </c>
      <c r="R750" s="7"/>
      <c r="S750" s="7"/>
      <c r="T750" s="7"/>
      <c r="U750" s="14" t="str">
        <f>IF(C750="","",IF(COUNTIFS($A$2:$A$1001,A750,$C$2:$C$1001,C750,$N$2:$N$1001,N750)&gt;1,"Revisar",""))</f>
        <v/>
      </c>
    </row>
    <row r="751">
      <c r="A751" s="5"/>
      <c r="B751" s="6"/>
      <c r="C751" s="7"/>
      <c r="D751" s="7"/>
      <c r="E751" s="7"/>
      <c r="F751" s="7"/>
      <c r="G751" s="9"/>
      <c r="H751" s="9"/>
      <c r="I751" s="9"/>
      <c r="J751" s="9"/>
      <c r="K751" s="10"/>
      <c r="L751" s="10"/>
      <c r="M751" s="9"/>
      <c r="N751" s="11" t="str">
        <f>IF(OR(G751="",J751="",K751=""),"",(J751-G751)*K751*IF(L751="",1,L751)*IF(D751="Short",-1,1)-M751)</f>
        <v/>
      </c>
      <c r="O751" s="11" t="str">
        <f>IF(OR(G751="",H751="",K751=""),"",ABS(G751-H751)*K751*IF(L751="",1,L751))</f>
        <v/>
      </c>
      <c r="P751" s="12" t="str">
        <f>IF(OR(N751="",O751="",O751=0),"",N751/O751)</f>
        <v/>
      </c>
      <c r="Q751" s="13" t="str">
        <f>IF(OR(G751="",H751="",I751="",G751=H751),"",ABS(I751-G751)/ABS(G751-H751))</f>
        <v/>
      </c>
      <c r="R751" s="7"/>
      <c r="S751" s="7"/>
      <c r="T751" s="7"/>
      <c r="U751" s="14" t="str">
        <f>IF(C751="","",IF(COUNTIFS($A$2:$A$1001,A751,$C$2:$C$1001,C751,$N$2:$N$1001,N751)&gt;1,"Revisar",""))</f>
        <v/>
      </c>
    </row>
    <row r="752">
      <c r="A752" s="5"/>
      <c r="B752" s="6"/>
      <c r="C752" s="7"/>
      <c r="D752" s="7"/>
      <c r="E752" s="7"/>
      <c r="F752" s="7"/>
      <c r="G752" s="9"/>
      <c r="H752" s="9"/>
      <c r="I752" s="9"/>
      <c r="J752" s="9"/>
      <c r="K752" s="10"/>
      <c r="L752" s="10"/>
      <c r="M752" s="9"/>
      <c r="N752" s="11" t="str">
        <f>IF(OR(G752="",J752="",K752=""),"",(J752-G752)*K752*IF(L752="",1,L752)*IF(D752="Short",-1,1)-M752)</f>
        <v/>
      </c>
      <c r="O752" s="11" t="str">
        <f>IF(OR(G752="",H752="",K752=""),"",ABS(G752-H752)*K752*IF(L752="",1,L752))</f>
        <v/>
      </c>
      <c r="P752" s="12" t="str">
        <f>IF(OR(N752="",O752="",O752=0),"",N752/O752)</f>
        <v/>
      </c>
      <c r="Q752" s="13" t="str">
        <f>IF(OR(G752="",H752="",I752="",G752=H752),"",ABS(I752-G752)/ABS(G752-H752))</f>
        <v/>
      </c>
      <c r="R752" s="7"/>
      <c r="S752" s="7"/>
      <c r="T752" s="7"/>
      <c r="U752" s="14" t="str">
        <f>IF(C752="","",IF(COUNTIFS($A$2:$A$1001,A752,$C$2:$C$1001,C752,$N$2:$N$1001,N752)&gt;1,"Revisar",""))</f>
        <v/>
      </c>
    </row>
    <row r="753">
      <c r="A753" s="5"/>
      <c r="B753" s="6"/>
      <c r="C753" s="7"/>
      <c r="D753" s="7"/>
      <c r="E753" s="7"/>
      <c r="F753" s="7"/>
      <c r="G753" s="9"/>
      <c r="H753" s="9"/>
      <c r="I753" s="9"/>
      <c r="J753" s="9"/>
      <c r="K753" s="10"/>
      <c r="L753" s="10"/>
      <c r="M753" s="9"/>
      <c r="N753" s="11" t="str">
        <f>IF(OR(G753="",J753="",K753=""),"",(J753-G753)*K753*IF(L753="",1,L753)*IF(D753="Short",-1,1)-M753)</f>
        <v/>
      </c>
      <c r="O753" s="11" t="str">
        <f>IF(OR(G753="",H753="",K753=""),"",ABS(G753-H753)*K753*IF(L753="",1,L753))</f>
        <v/>
      </c>
      <c r="P753" s="12" t="str">
        <f>IF(OR(N753="",O753="",O753=0),"",N753/O753)</f>
        <v/>
      </c>
      <c r="Q753" s="13" t="str">
        <f>IF(OR(G753="",H753="",I753="",G753=H753),"",ABS(I753-G753)/ABS(G753-H753))</f>
        <v/>
      </c>
      <c r="R753" s="7"/>
      <c r="S753" s="7"/>
      <c r="T753" s="7"/>
      <c r="U753" s="14" t="str">
        <f>IF(C753="","",IF(COUNTIFS($A$2:$A$1001,A753,$C$2:$C$1001,C753,$N$2:$N$1001,N753)&gt;1,"Revisar",""))</f>
        <v/>
      </c>
    </row>
    <row r="754">
      <c r="A754" s="5"/>
      <c r="B754" s="6"/>
      <c r="C754" s="7"/>
      <c r="D754" s="7"/>
      <c r="E754" s="7"/>
      <c r="F754" s="7"/>
      <c r="G754" s="9"/>
      <c r="H754" s="9"/>
      <c r="I754" s="9"/>
      <c r="J754" s="9"/>
      <c r="K754" s="10"/>
      <c r="L754" s="10"/>
      <c r="M754" s="9"/>
      <c r="N754" s="11" t="str">
        <f>IF(OR(G754="",J754="",K754=""),"",(J754-G754)*K754*IF(L754="",1,L754)*IF(D754="Short",-1,1)-M754)</f>
        <v/>
      </c>
      <c r="O754" s="11" t="str">
        <f>IF(OR(G754="",H754="",K754=""),"",ABS(G754-H754)*K754*IF(L754="",1,L754))</f>
        <v/>
      </c>
      <c r="P754" s="12" t="str">
        <f>IF(OR(N754="",O754="",O754=0),"",N754/O754)</f>
        <v/>
      </c>
      <c r="Q754" s="13" t="str">
        <f>IF(OR(G754="",H754="",I754="",G754=H754),"",ABS(I754-G754)/ABS(G754-H754))</f>
        <v/>
      </c>
      <c r="R754" s="7"/>
      <c r="S754" s="7"/>
      <c r="T754" s="7"/>
      <c r="U754" s="14" t="str">
        <f>IF(C754="","",IF(COUNTIFS($A$2:$A$1001,A754,$C$2:$C$1001,C754,$N$2:$N$1001,N754)&gt;1,"Revisar",""))</f>
        <v/>
      </c>
    </row>
    <row r="755">
      <c r="A755" s="5"/>
      <c r="B755" s="6"/>
      <c r="C755" s="7"/>
      <c r="D755" s="7"/>
      <c r="E755" s="7"/>
      <c r="F755" s="7"/>
      <c r="G755" s="9"/>
      <c r="H755" s="9"/>
      <c r="I755" s="9"/>
      <c r="J755" s="9"/>
      <c r="K755" s="10"/>
      <c r="L755" s="10"/>
      <c r="M755" s="9"/>
      <c r="N755" s="11" t="str">
        <f>IF(OR(G755="",J755="",K755=""),"",(J755-G755)*K755*IF(L755="",1,L755)*IF(D755="Short",-1,1)-M755)</f>
        <v/>
      </c>
      <c r="O755" s="11" t="str">
        <f>IF(OR(G755="",H755="",K755=""),"",ABS(G755-H755)*K755*IF(L755="",1,L755))</f>
        <v/>
      </c>
      <c r="P755" s="12" t="str">
        <f>IF(OR(N755="",O755="",O755=0),"",N755/O755)</f>
        <v/>
      </c>
      <c r="Q755" s="13" t="str">
        <f>IF(OR(G755="",H755="",I755="",G755=H755),"",ABS(I755-G755)/ABS(G755-H755))</f>
        <v/>
      </c>
      <c r="R755" s="7"/>
      <c r="S755" s="7"/>
      <c r="T755" s="7"/>
      <c r="U755" s="14" t="str">
        <f>IF(C755="","",IF(COUNTIFS($A$2:$A$1001,A755,$C$2:$C$1001,C755,$N$2:$N$1001,N755)&gt;1,"Revisar",""))</f>
        <v/>
      </c>
    </row>
    <row r="756">
      <c r="A756" s="5"/>
      <c r="B756" s="6"/>
      <c r="C756" s="7"/>
      <c r="D756" s="7"/>
      <c r="E756" s="7"/>
      <c r="F756" s="7"/>
      <c r="G756" s="9"/>
      <c r="H756" s="9"/>
      <c r="I756" s="9"/>
      <c r="J756" s="9"/>
      <c r="K756" s="10"/>
      <c r="L756" s="10"/>
      <c r="M756" s="9"/>
      <c r="N756" s="11" t="str">
        <f>IF(OR(G756="",J756="",K756=""),"",(J756-G756)*K756*IF(L756="",1,L756)*IF(D756="Short",-1,1)-M756)</f>
        <v/>
      </c>
      <c r="O756" s="11" t="str">
        <f>IF(OR(G756="",H756="",K756=""),"",ABS(G756-H756)*K756*IF(L756="",1,L756))</f>
        <v/>
      </c>
      <c r="P756" s="12" t="str">
        <f>IF(OR(N756="",O756="",O756=0),"",N756/O756)</f>
        <v/>
      </c>
      <c r="Q756" s="13" t="str">
        <f>IF(OR(G756="",H756="",I756="",G756=H756),"",ABS(I756-G756)/ABS(G756-H756))</f>
        <v/>
      </c>
      <c r="R756" s="7"/>
      <c r="S756" s="7"/>
      <c r="T756" s="7"/>
      <c r="U756" s="14" t="str">
        <f>IF(C756="","",IF(COUNTIFS($A$2:$A$1001,A756,$C$2:$C$1001,C756,$N$2:$N$1001,N756)&gt;1,"Revisar",""))</f>
        <v/>
      </c>
    </row>
    <row r="757">
      <c r="A757" s="5"/>
      <c r="B757" s="6"/>
      <c r="C757" s="7"/>
      <c r="D757" s="7"/>
      <c r="E757" s="7"/>
      <c r="F757" s="7"/>
      <c r="G757" s="9"/>
      <c r="H757" s="9"/>
      <c r="I757" s="9"/>
      <c r="J757" s="9"/>
      <c r="K757" s="10"/>
      <c r="L757" s="10"/>
      <c r="M757" s="9"/>
      <c r="N757" s="11" t="str">
        <f>IF(OR(G757="",J757="",K757=""),"",(J757-G757)*K757*IF(L757="",1,L757)*IF(D757="Short",-1,1)-M757)</f>
        <v/>
      </c>
      <c r="O757" s="11" t="str">
        <f>IF(OR(G757="",H757="",K757=""),"",ABS(G757-H757)*K757*IF(L757="",1,L757))</f>
        <v/>
      </c>
      <c r="P757" s="12" t="str">
        <f>IF(OR(N757="",O757="",O757=0),"",N757/O757)</f>
        <v/>
      </c>
      <c r="Q757" s="13" t="str">
        <f>IF(OR(G757="",H757="",I757="",G757=H757),"",ABS(I757-G757)/ABS(G757-H757))</f>
        <v/>
      </c>
      <c r="R757" s="7"/>
      <c r="S757" s="7"/>
      <c r="T757" s="7"/>
      <c r="U757" s="14" t="str">
        <f>IF(C757="","",IF(COUNTIFS($A$2:$A$1001,A757,$C$2:$C$1001,C757,$N$2:$N$1001,N757)&gt;1,"Revisar",""))</f>
        <v/>
      </c>
    </row>
    <row r="758">
      <c r="A758" s="5"/>
      <c r="B758" s="6"/>
      <c r="C758" s="7"/>
      <c r="D758" s="7"/>
      <c r="E758" s="7"/>
      <c r="F758" s="7"/>
      <c r="G758" s="9"/>
      <c r="H758" s="9"/>
      <c r="I758" s="9"/>
      <c r="J758" s="9"/>
      <c r="K758" s="10"/>
      <c r="L758" s="10"/>
      <c r="M758" s="9"/>
      <c r="N758" s="11" t="str">
        <f>IF(OR(G758="",J758="",K758=""),"",(J758-G758)*K758*IF(L758="",1,L758)*IF(D758="Short",-1,1)-M758)</f>
        <v/>
      </c>
      <c r="O758" s="11" t="str">
        <f>IF(OR(G758="",H758="",K758=""),"",ABS(G758-H758)*K758*IF(L758="",1,L758))</f>
        <v/>
      </c>
      <c r="P758" s="12" t="str">
        <f>IF(OR(N758="",O758="",O758=0),"",N758/O758)</f>
        <v/>
      </c>
      <c r="Q758" s="13" t="str">
        <f>IF(OR(G758="",H758="",I758="",G758=H758),"",ABS(I758-G758)/ABS(G758-H758))</f>
        <v/>
      </c>
      <c r="R758" s="7"/>
      <c r="S758" s="7"/>
      <c r="T758" s="7"/>
      <c r="U758" s="14" t="str">
        <f>IF(C758="","",IF(COUNTIFS($A$2:$A$1001,A758,$C$2:$C$1001,C758,$N$2:$N$1001,N758)&gt;1,"Revisar",""))</f>
        <v/>
      </c>
    </row>
    <row r="759">
      <c r="A759" s="5"/>
      <c r="B759" s="6"/>
      <c r="C759" s="7"/>
      <c r="D759" s="7"/>
      <c r="E759" s="7"/>
      <c r="F759" s="7"/>
      <c r="G759" s="9"/>
      <c r="H759" s="9"/>
      <c r="I759" s="9"/>
      <c r="J759" s="9"/>
      <c r="K759" s="10"/>
      <c r="L759" s="10"/>
      <c r="M759" s="9"/>
      <c r="N759" s="11" t="str">
        <f>IF(OR(G759="",J759="",K759=""),"",(J759-G759)*K759*IF(L759="",1,L759)*IF(D759="Short",-1,1)-M759)</f>
        <v/>
      </c>
      <c r="O759" s="11" t="str">
        <f>IF(OR(G759="",H759="",K759=""),"",ABS(G759-H759)*K759*IF(L759="",1,L759))</f>
        <v/>
      </c>
      <c r="P759" s="12" t="str">
        <f>IF(OR(N759="",O759="",O759=0),"",N759/O759)</f>
        <v/>
      </c>
      <c r="Q759" s="13" t="str">
        <f>IF(OR(G759="",H759="",I759="",G759=H759),"",ABS(I759-G759)/ABS(G759-H759))</f>
        <v/>
      </c>
      <c r="R759" s="7"/>
      <c r="S759" s="7"/>
      <c r="T759" s="7"/>
      <c r="U759" s="14" t="str">
        <f>IF(C759="","",IF(COUNTIFS($A$2:$A$1001,A759,$C$2:$C$1001,C759,$N$2:$N$1001,N759)&gt;1,"Revisar",""))</f>
        <v/>
      </c>
    </row>
    <row r="760">
      <c r="A760" s="5"/>
      <c r="B760" s="6"/>
      <c r="C760" s="7"/>
      <c r="D760" s="7"/>
      <c r="E760" s="7"/>
      <c r="F760" s="7"/>
      <c r="G760" s="9"/>
      <c r="H760" s="9"/>
      <c r="I760" s="9"/>
      <c r="J760" s="9"/>
      <c r="K760" s="10"/>
      <c r="L760" s="10"/>
      <c r="M760" s="9"/>
      <c r="N760" s="11" t="str">
        <f>IF(OR(G760="",J760="",K760=""),"",(J760-G760)*K760*IF(L760="",1,L760)*IF(D760="Short",-1,1)-M760)</f>
        <v/>
      </c>
      <c r="O760" s="11" t="str">
        <f>IF(OR(G760="",H760="",K760=""),"",ABS(G760-H760)*K760*IF(L760="",1,L760))</f>
        <v/>
      </c>
      <c r="P760" s="12" t="str">
        <f>IF(OR(N760="",O760="",O760=0),"",N760/O760)</f>
        <v/>
      </c>
      <c r="Q760" s="13" t="str">
        <f>IF(OR(G760="",H760="",I760="",G760=H760),"",ABS(I760-G760)/ABS(G760-H760))</f>
        <v/>
      </c>
      <c r="R760" s="7"/>
      <c r="S760" s="7"/>
      <c r="T760" s="7"/>
      <c r="U760" s="14" t="str">
        <f>IF(C760="","",IF(COUNTIFS($A$2:$A$1001,A760,$C$2:$C$1001,C760,$N$2:$N$1001,N760)&gt;1,"Revisar",""))</f>
        <v/>
      </c>
    </row>
    <row r="761">
      <c r="A761" s="5"/>
      <c r="B761" s="6"/>
      <c r="C761" s="7"/>
      <c r="D761" s="7"/>
      <c r="E761" s="7"/>
      <c r="F761" s="7"/>
      <c r="G761" s="9"/>
      <c r="H761" s="9"/>
      <c r="I761" s="9"/>
      <c r="J761" s="9"/>
      <c r="K761" s="10"/>
      <c r="L761" s="10"/>
      <c r="M761" s="9"/>
      <c r="N761" s="11" t="str">
        <f>IF(OR(G761="",J761="",K761=""),"",(J761-G761)*K761*IF(L761="",1,L761)*IF(D761="Short",-1,1)-M761)</f>
        <v/>
      </c>
      <c r="O761" s="11" t="str">
        <f>IF(OR(G761="",H761="",K761=""),"",ABS(G761-H761)*K761*IF(L761="",1,L761))</f>
        <v/>
      </c>
      <c r="P761" s="12" t="str">
        <f>IF(OR(N761="",O761="",O761=0),"",N761/O761)</f>
        <v/>
      </c>
      <c r="Q761" s="13" t="str">
        <f>IF(OR(G761="",H761="",I761="",G761=H761),"",ABS(I761-G761)/ABS(G761-H761))</f>
        <v/>
      </c>
      <c r="R761" s="7"/>
      <c r="S761" s="7"/>
      <c r="T761" s="7"/>
      <c r="U761" s="14" t="str">
        <f>IF(C761="","",IF(COUNTIFS($A$2:$A$1001,A761,$C$2:$C$1001,C761,$N$2:$N$1001,N761)&gt;1,"Revisar",""))</f>
        <v/>
      </c>
    </row>
    <row r="762">
      <c r="A762" s="5"/>
      <c r="B762" s="6"/>
      <c r="C762" s="7"/>
      <c r="D762" s="7"/>
      <c r="E762" s="7"/>
      <c r="F762" s="7"/>
      <c r="G762" s="9"/>
      <c r="H762" s="9"/>
      <c r="I762" s="9"/>
      <c r="J762" s="9"/>
      <c r="K762" s="10"/>
      <c r="L762" s="10"/>
      <c r="M762" s="9"/>
      <c r="N762" s="11" t="str">
        <f>IF(OR(G762="",J762="",K762=""),"",(J762-G762)*K762*IF(L762="",1,L762)*IF(D762="Short",-1,1)-M762)</f>
        <v/>
      </c>
      <c r="O762" s="11" t="str">
        <f>IF(OR(G762="",H762="",K762=""),"",ABS(G762-H762)*K762*IF(L762="",1,L762))</f>
        <v/>
      </c>
      <c r="P762" s="12" t="str">
        <f>IF(OR(N762="",O762="",O762=0),"",N762/O762)</f>
        <v/>
      </c>
      <c r="Q762" s="13" t="str">
        <f>IF(OR(G762="",H762="",I762="",G762=H762),"",ABS(I762-G762)/ABS(G762-H762))</f>
        <v/>
      </c>
      <c r="R762" s="7"/>
      <c r="S762" s="7"/>
      <c r="T762" s="7"/>
      <c r="U762" s="14" t="str">
        <f>IF(C762="","",IF(COUNTIFS($A$2:$A$1001,A762,$C$2:$C$1001,C762,$N$2:$N$1001,N762)&gt;1,"Revisar",""))</f>
        <v/>
      </c>
    </row>
    <row r="763">
      <c r="A763" s="5"/>
      <c r="B763" s="6"/>
      <c r="C763" s="7"/>
      <c r="D763" s="7"/>
      <c r="E763" s="7"/>
      <c r="F763" s="7"/>
      <c r="G763" s="9"/>
      <c r="H763" s="9"/>
      <c r="I763" s="9"/>
      <c r="J763" s="9"/>
      <c r="K763" s="10"/>
      <c r="L763" s="10"/>
      <c r="M763" s="9"/>
      <c r="N763" s="11" t="str">
        <f>IF(OR(G763="",J763="",K763=""),"",(J763-G763)*K763*IF(L763="",1,L763)*IF(D763="Short",-1,1)-M763)</f>
        <v/>
      </c>
      <c r="O763" s="11" t="str">
        <f>IF(OR(G763="",H763="",K763=""),"",ABS(G763-H763)*K763*IF(L763="",1,L763))</f>
        <v/>
      </c>
      <c r="P763" s="12" t="str">
        <f>IF(OR(N763="",O763="",O763=0),"",N763/O763)</f>
        <v/>
      </c>
      <c r="Q763" s="13" t="str">
        <f>IF(OR(G763="",H763="",I763="",G763=H763),"",ABS(I763-G763)/ABS(G763-H763))</f>
        <v/>
      </c>
      <c r="R763" s="7"/>
      <c r="S763" s="7"/>
      <c r="T763" s="7"/>
      <c r="U763" s="14" t="str">
        <f>IF(C763="","",IF(COUNTIFS($A$2:$A$1001,A763,$C$2:$C$1001,C763,$N$2:$N$1001,N763)&gt;1,"Revisar",""))</f>
        <v/>
      </c>
    </row>
    <row r="764">
      <c r="A764" s="5"/>
      <c r="B764" s="6"/>
      <c r="C764" s="7"/>
      <c r="D764" s="7"/>
      <c r="E764" s="7"/>
      <c r="F764" s="7"/>
      <c r="G764" s="9"/>
      <c r="H764" s="9"/>
      <c r="I764" s="9"/>
      <c r="J764" s="9"/>
      <c r="K764" s="10"/>
      <c r="L764" s="10"/>
      <c r="M764" s="9"/>
      <c r="N764" s="11" t="str">
        <f>IF(OR(G764="",J764="",K764=""),"",(J764-G764)*K764*IF(L764="",1,L764)*IF(D764="Short",-1,1)-M764)</f>
        <v/>
      </c>
      <c r="O764" s="11" t="str">
        <f>IF(OR(G764="",H764="",K764=""),"",ABS(G764-H764)*K764*IF(L764="",1,L764))</f>
        <v/>
      </c>
      <c r="P764" s="12" t="str">
        <f>IF(OR(N764="",O764="",O764=0),"",N764/O764)</f>
        <v/>
      </c>
      <c r="Q764" s="13" t="str">
        <f>IF(OR(G764="",H764="",I764="",G764=H764),"",ABS(I764-G764)/ABS(G764-H764))</f>
        <v/>
      </c>
      <c r="R764" s="7"/>
      <c r="S764" s="7"/>
      <c r="T764" s="7"/>
      <c r="U764" s="14" t="str">
        <f>IF(C764="","",IF(COUNTIFS($A$2:$A$1001,A764,$C$2:$C$1001,C764,$N$2:$N$1001,N764)&gt;1,"Revisar",""))</f>
        <v/>
      </c>
    </row>
    <row r="765">
      <c r="A765" s="5"/>
      <c r="B765" s="6"/>
      <c r="C765" s="7"/>
      <c r="D765" s="7"/>
      <c r="E765" s="7"/>
      <c r="F765" s="7"/>
      <c r="G765" s="9"/>
      <c r="H765" s="9"/>
      <c r="I765" s="9"/>
      <c r="J765" s="9"/>
      <c r="K765" s="10"/>
      <c r="L765" s="10"/>
      <c r="M765" s="9"/>
      <c r="N765" s="11" t="str">
        <f>IF(OR(G765="",J765="",K765=""),"",(J765-G765)*K765*IF(L765="",1,L765)*IF(D765="Short",-1,1)-M765)</f>
        <v/>
      </c>
      <c r="O765" s="11" t="str">
        <f>IF(OR(G765="",H765="",K765=""),"",ABS(G765-H765)*K765*IF(L765="",1,L765))</f>
        <v/>
      </c>
      <c r="P765" s="12" t="str">
        <f>IF(OR(N765="",O765="",O765=0),"",N765/O765)</f>
        <v/>
      </c>
      <c r="Q765" s="13" t="str">
        <f>IF(OR(G765="",H765="",I765="",G765=H765),"",ABS(I765-G765)/ABS(G765-H765))</f>
        <v/>
      </c>
      <c r="R765" s="7"/>
      <c r="S765" s="7"/>
      <c r="T765" s="7"/>
      <c r="U765" s="14" t="str">
        <f>IF(C765="","",IF(COUNTIFS($A$2:$A$1001,A765,$C$2:$C$1001,C765,$N$2:$N$1001,N765)&gt;1,"Revisar",""))</f>
        <v/>
      </c>
    </row>
    <row r="766">
      <c r="A766" s="5"/>
      <c r="B766" s="6"/>
      <c r="C766" s="7"/>
      <c r="D766" s="7"/>
      <c r="E766" s="7"/>
      <c r="F766" s="7"/>
      <c r="G766" s="9"/>
      <c r="H766" s="9"/>
      <c r="I766" s="9"/>
      <c r="J766" s="9"/>
      <c r="K766" s="10"/>
      <c r="L766" s="10"/>
      <c r="M766" s="9"/>
      <c r="N766" s="11" t="str">
        <f>IF(OR(G766="",J766="",K766=""),"",(J766-G766)*K766*IF(L766="",1,L766)*IF(D766="Short",-1,1)-M766)</f>
        <v/>
      </c>
      <c r="O766" s="11" t="str">
        <f>IF(OR(G766="",H766="",K766=""),"",ABS(G766-H766)*K766*IF(L766="",1,L766))</f>
        <v/>
      </c>
      <c r="P766" s="12" t="str">
        <f>IF(OR(N766="",O766="",O766=0),"",N766/O766)</f>
        <v/>
      </c>
      <c r="Q766" s="13" t="str">
        <f>IF(OR(G766="",H766="",I766="",G766=H766),"",ABS(I766-G766)/ABS(G766-H766))</f>
        <v/>
      </c>
      <c r="R766" s="7"/>
      <c r="S766" s="7"/>
      <c r="T766" s="7"/>
      <c r="U766" s="14" t="str">
        <f>IF(C766="","",IF(COUNTIFS($A$2:$A$1001,A766,$C$2:$C$1001,C766,$N$2:$N$1001,N766)&gt;1,"Revisar",""))</f>
        <v/>
      </c>
    </row>
    <row r="767">
      <c r="A767" s="5"/>
      <c r="B767" s="6"/>
      <c r="C767" s="7"/>
      <c r="D767" s="7"/>
      <c r="E767" s="7"/>
      <c r="F767" s="7"/>
      <c r="G767" s="9"/>
      <c r="H767" s="9"/>
      <c r="I767" s="9"/>
      <c r="J767" s="9"/>
      <c r="K767" s="10"/>
      <c r="L767" s="10"/>
      <c r="M767" s="9"/>
      <c r="N767" s="11" t="str">
        <f>IF(OR(G767="",J767="",K767=""),"",(J767-G767)*K767*IF(L767="",1,L767)*IF(D767="Short",-1,1)-M767)</f>
        <v/>
      </c>
      <c r="O767" s="11" t="str">
        <f>IF(OR(G767="",H767="",K767=""),"",ABS(G767-H767)*K767*IF(L767="",1,L767))</f>
        <v/>
      </c>
      <c r="P767" s="12" t="str">
        <f>IF(OR(N767="",O767="",O767=0),"",N767/O767)</f>
        <v/>
      </c>
      <c r="Q767" s="13" t="str">
        <f>IF(OR(G767="",H767="",I767="",G767=H767),"",ABS(I767-G767)/ABS(G767-H767))</f>
        <v/>
      </c>
      <c r="R767" s="7"/>
      <c r="S767" s="7"/>
      <c r="T767" s="7"/>
      <c r="U767" s="14" t="str">
        <f>IF(C767="","",IF(COUNTIFS($A$2:$A$1001,A767,$C$2:$C$1001,C767,$N$2:$N$1001,N767)&gt;1,"Revisar",""))</f>
        <v/>
      </c>
    </row>
    <row r="768">
      <c r="A768" s="5"/>
      <c r="B768" s="6"/>
      <c r="C768" s="7"/>
      <c r="D768" s="7"/>
      <c r="E768" s="7"/>
      <c r="F768" s="7"/>
      <c r="G768" s="9"/>
      <c r="H768" s="9"/>
      <c r="I768" s="9"/>
      <c r="J768" s="9"/>
      <c r="K768" s="10"/>
      <c r="L768" s="10"/>
      <c r="M768" s="9"/>
      <c r="N768" s="11" t="str">
        <f>IF(OR(G768="",J768="",K768=""),"",(J768-G768)*K768*IF(L768="",1,L768)*IF(D768="Short",-1,1)-M768)</f>
        <v/>
      </c>
      <c r="O768" s="11" t="str">
        <f>IF(OR(G768="",H768="",K768=""),"",ABS(G768-H768)*K768*IF(L768="",1,L768))</f>
        <v/>
      </c>
      <c r="P768" s="12" t="str">
        <f>IF(OR(N768="",O768="",O768=0),"",N768/O768)</f>
        <v/>
      </c>
      <c r="Q768" s="13" t="str">
        <f>IF(OR(G768="",H768="",I768="",G768=H768),"",ABS(I768-G768)/ABS(G768-H768))</f>
        <v/>
      </c>
      <c r="R768" s="7"/>
      <c r="S768" s="7"/>
      <c r="T768" s="7"/>
      <c r="U768" s="14" t="str">
        <f>IF(C768="","",IF(COUNTIFS($A$2:$A$1001,A768,$C$2:$C$1001,C768,$N$2:$N$1001,N768)&gt;1,"Revisar",""))</f>
        <v/>
      </c>
    </row>
    <row r="769">
      <c r="A769" s="5"/>
      <c r="B769" s="6"/>
      <c r="C769" s="7"/>
      <c r="D769" s="7"/>
      <c r="E769" s="7"/>
      <c r="F769" s="7"/>
      <c r="G769" s="9"/>
      <c r="H769" s="9"/>
      <c r="I769" s="9"/>
      <c r="J769" s="9"/>
      <c r="K769" s="10"/>
      <c r="L769" s="10"/>
      <c r="M769" s="9"/>
      <c r="N769" s="11" t="str">
        <f>IF(OR(G769="",J769="",K769=""),"",(J769-G769)*K769*IF(L769="",1,L769)*IF(D769="Short",-1,1)-M769)</f>
        <v/>
      </c>
      <c r="O769" s="11" t="str">
        <f>IF(OR(G769="",H769="",K769=""),"",ABS(G769-H769)*K769*IF(L769="",1,L769))</f>
        <v/>
      </c>
      <c r="P769" s="12" t="str">
        <f>IF(OR(N769="",O769="",O769=0),"",N769/O769)</f>
        <v/>
      </c>
      <c r="Q769" s="13" t="str">
        <f>IF(OR(G769="",H769="",I769="",G769=H769),"",ABS(I769-G769)/ABS(G769-H769))</f>
        <v/>
      </c>
      <c r="R769" s="7"/>
      <c r="S769" s="7"/>
      <c r="T769" s="7"/>
      <c r="U769" s="14" t="str">
        <f>IF(C769="","",IF(COUNTIFS($A$2:$A$1001,A769,$C$2:$C$1001,C769,$N$2:$N$1001,N769)&gt;1,"Revisar",""))</f>
        <v/>
      </c>
    </row>
    <row r="770">
      <c r="A770" s="5"/>
      <c r="B770" s="6"/>
      <c r="C770" s="7"/>
      <c r="D770" s="7"/>
      <c r="E770" s="7"/>
      <c r="F770" s="7"/>
      <c r="G770" s="9"/>
      <c r="H770" s="9"/>
      <c r="I770" s="9"/>
      <c r="J770" s="9"/>
      <c r="K770" s="10"/>
      <c r="L770" s="10"/>
      <c r="M770" s="9"/>
      <c r="N770" s="11" t="str">
        <f>IF(OR(G770="",J770="",K770=""),"",(J770-G770)*K770*IF(L770="",1,L770)*IF(D770="Short",-1,1)-M770)</f>
        <v/>
      </c>
      <c r="O770" s="11" t="str">
        <f>IF(OR(G770="",H770="",K770=""),"",ABS(G770-H770)*K770*IF(L770="",1,L770))</f>
        <v/>
      </c>
      <c r="P770" s="12" t="str">
        <f>IF(OR(N770="",O770="",O770=0),"",N770/O770)</f>
        <v/>
      </c>
      <c r="Q770" s="13" t="str">
        <f>IF(OR(G770="",H770="",I770="",G770=H770),"",ABS(I770-G770)/ABS(G770-H770))</f>
        <v/>
      </c>
      <c r="R770" s="7"/>
      <c r="S770" s="7"/>
      <c r="T770" s="7"/>
      <c r="U770" s="14" t="str">
        <f>IF(C770="","",IF(COUNTIFS($A$2:$A$1001,A770,$C$2:$C$1001,C770,$N$2:$N$1001,N770)&gt;1,"Revisar",""))</f>
        <v/>
      </c>
    </row>
    <row r="771">
      <c r="A771" s="5"/>
      <c r="B771" s="6"/>
      <c r="C771" s="7"/>
      <c r="D771" s="7"/>
      <c r="E771" s="7"/>
      <c r="F771" s="7"/>
      <c r="G771" s="9"/>
      <c r="H771" s="9"/>
      <c r="I771" s="9"/>
      <c r="J771" s="9"/>
      <c r="K771" s="10"/>
      <c r="L771" s="10"/>
      <c r="M771" s="9"/>
      <c r="N771" s="11" t="str">
        <f>IF(OR(G771="",J771="",K771=""),"",(J771-G771)*K771*IF(L771="",1,L771)*IF(D771="Short",-1,1)-M771)</f>
        <v/>
      </c>
      <c r="O771" s="11" t="str">
        <f>IF(OR(G771="",H771="",K771=""),"",ABS(G771-H771)*K771*IF(L771="",1,L771))</f>
        <v/>
      </c>
      <c r="P771" s="12" t="str">
        <f>IF(OR(N771="",O771="",O771=0),"",N771/O771)</f>
        <v/>
      </c>
      <c r="Q771" s="13" t="str">
        <f>IF(OR(G771="",H771="",I771="",G771=H771),"",ABS(I771-G771)/ABS(G771-H771))</f>
        <v/>
      </c>
      <c r="R771" s="7"/>
      <c r="S771" s="7"/>
      <c r="T771" s="7"/>
      <c r="U771" s="14" t="str">
        <f>IF(C771="","",IF(COUNTIFS($A$2:$A$1001,A771,$C$2:$C$1001,C771,$N$2:$N$1001,N771)&gt;1,"Revisar",""))</f>
        <v/>
      </c>
    </row>
    <row r="772">
      <c r="A772" s="5"/>
      <c r="B772" s="6"/>
      <c r="C772" s="7"/>
      <c r="D772" s="7"/>
      <c r="E772" s="7"/>
      <c r="F772" s="7"/>
      <c r="G772" s="9"/>
      <c r="H772" s="9"/>
      <c r="I772" s="9"/>
      <c r="J772" s="9"/>
      <c r="K772" s="10"/>
      <c r="L772" s="10"/>
      <c r="M772" s="9"/>
      <c r="N772" s="11" t="str">
        <f>IF(OR(G772="",J772="",K772=""),"",(J772-G772)*K772*IF(L772="",1,L772)*IF(D772="Short",-1,1)-M772)</f>
        <v/>
      </c>
      <c r="O772" s="11" t="str">
        <f>IF(OR(G772="",H772="",K772=""),"",ABS(G772-H772)*K772*IF(L772="",1,L772))</f>
        <v/>
      </c>
      <c r="P772" s="12" t="str">
        <f>IF(OR(N772="",O772="",O772=0),"",N772/O772)</f>
        <v/>
      </c>
      <c r="Q772" s="13" t="str">
        <f>IF(OR(G772="",H772="",I772="",G772=H772),"",ABS(I772-G772)/ABS(G772-H772))</f>
        <v/>
      </c>
      <c r="R772" s="7"/>
      <c r="S772" s="7"/>
      <c r="T772" s="7"/>
      <c r="U772" s="14" t="str">
        <f>IF(C772="","",IF(COUNTIFS($A$2:$A$1001,A772,$C$2:$C$1001,C772,$N$2:$N$1001,N772)&gt;1,"Revisar",""))</f>
        <v/>
      </c>
    </row>
    <row r="773">
      <c r="A773" s="5"/>
      <c r="B773" s="6"/>
      <c r="C773" s="7"/>
      <c r="D773" s="7"/>
      <c r="E773" s="7"/>
      <c r="F773" s="7"/>
      <c r="G773" s="9"/>
      <c r="H773" s="9"/>
      <c r="I773" s="9"/>
      <c r="J773" s="9"/>
      <c r="K773" s="10"/>
      <c r="L773" s="10"/>
      <c r="M773" s="9"/>
      <c r="N773" s="11" t="str">
        <f>IF(OR(G773="",J773="",K773=""),"",(J773-G773)*K773*IF(L773="",1,L773)*IF(D773="Short",-1,1)-M773)</f>
        <v/>
      </c>
      <c r="O773" s="11" t="str">
        <f>IF(OR(G773="",H773="",K773=""),"",ABS(G773-H773)*K773*IF(L773="",1,L773))</f>
        <v/>
      </c>
      <c r="P773" s="12" t="str">
        <f>IF(OR(N773="",O773="",O773=0),"",N773/O773)</f>
        <v/>
      </c>
      <c r="Q773" s="13" t="str">
        <f>IF(OR(G773="",H773="",I773="",G773=H773),"",ABS(I773-G773)/ABS(G773-H773))</f>
        <v/>
      </c>
      <c r="R773" s="7"/>
      <c r="S773" s="7"/>
      <c r="T773" s="7"/>
      <c r="U773" s="14" t="str">
        <f>IF(C773="","",IF(COUNTIFS($A$2:$A$1001,A773,$C$2:$C$1001,C773,$N$2:$N$1001,N773)&gt;1,"Revisar",""))</f>
        <v/>
      </c>
    </row>
    <row r="774">
      <c r="A774" s="5"/>
      <c r="B774" s="6"/>
      <c r="C774" s="7"/>
      <c r="D774" s="7"/>
      <c r="E774" s="7"/>
      <c r="F774" s="7"/>
      <c r="G774" s="9"/>
      <c r="H774" s="9"/>
      <c r="I774" s="9"/>
      <c r="J774" s="9"/>
      <c r="K774" s="10"/>
      <c r="L774" s="10"/>
      <c r="M774" s="9"/>
      <c r="N774" s="11" t="str">
        <f>IF(OR(G774="",J774="",K774=""),"",(J774-G774)*K774*IF(L774="",1,L774)*IF(D774="Short",-1,1)-M774)</f>
        <v/>
      </c>
      <c r="O774" s="11" t="str">
        <f>IF(OR(G774="",H774="",K774=""),"",ABS(G774-H774)*K774*IF(L774="",1,L774))</f>
        <v/>
      </c>
      <c r="P774" s="12" t="str">
        <f>IF(OR(N774="",O774="",O774=0),"",N774/O774)</f>
        <v/>
      </c>
      <c r="Q774" s="13" t="str">
        <f>IF(OR(G774="",H774="",I774="",G774=H774),"",ABS(I774-G774)/ABS(G774-H774))</f>
        <v/>
      </c>
      <c r="R774" s="7"/>
      <c r="S774" s="7"/>
      <c r="T774" s="7"/>
      <c r="U774" s="14" t="str">
        <f>IF(C774="","",IF(COUNTIFS($A$2:$A$1001,A774,$C$2:$C$1001,C774,$N$2:$N$1001,N774)&gt;1,"Revisar",""))</f>
        <v/>
      </c>
    </row>
    <row r="775">
      <c r="A775" s="5"/>
      <c r="B775" s="6"/>
      <c r="C775" s="7"/>
      <c r="D775" s="7"/>
      <c r="E775" s="7"/>
      <c r="F775" s="7"/>
      <c r="G775" s="9"/>
      <c r="H775" s="9"/>
      <c r="I775" s="9"/>
      <c r="J775" s="9"/>
      <c r="K775" s="10"/>
      <c r="L775" s="10"/>
      <c r="M775" s="9"/>
      <c r="N775" s="11" t="str">
        <f>IF(OR(G775="",J775="",K775=""),"",(J775-G775)*K775*IF(L775="",1,L775)*IF(D775="Short",-1,1)-M775)</f>
        <v/>
      </c>
      <c r="O775" s="11" t="str">
        <f>IF(OR(G775="",H775="",K775=""),"",ABS(G775-H775)*K775*IF(L775="",1,L775))</f>
        <v/>
      </c>
      <c r="P775" s="12" t="str">
        <f>IF(OR(N775="",O775="",O775=0),"",N775/O775)</f>
        <v/>
      </c>
      <c r="Q775" s="13" t="str">
        <f>IF(OR(G775="",H775="",I775="",G775=H775),"",ABS(I775-G775)/ABS(G775-H775))</f>
        <v/>
      </c>
      <c r="R775" s="7"/>
      <c r="S775" s="7"/>
      <c r="T775" s="7"/>
      <c r="U775" s="14" t="str">
        <f>IF(C775="","",IF(COUNTIFS($A$2:$A$1001,A775,$C$2:$C$1001,C775,$N$2:$N$1001,N775)&gt;1,"Revisar",""))</f>
        <v/>
      </c>
    </row>
    <row r="776">
      <c r="A776" s="5"/>
      <c r="B776" s="6"/>
      <c r="C776" s="7"/>
      <c r="D776" s="7"/>
      <c r="E776" s="7"/>
      <c r="F776" s="7"/>
      <c r="G776" s="9"/>
      <c r="H776" s="9"/>
      <c r="I776" s="9"/>
      <c r="J776" s="9"/>
      <c r="K776" s="10"/>
      <c r="L776" s="10"/>
      <c r="M776" s="9"/>
      <c r="N776" s="11" t="str">
        <f>IF(OR(G776="",J776="",K776=""),"",(J776-G776)*K776*IF(L776="",1,L776)*IF(D776="Short",-1,1)-M776)</f>
        <v/>
      </c>
      <c r="O776" s="11" t="str">
        <f>IF(OR(G776="",H776="",K776=""),"",ABS(G776-H776)*K776*IF(L776="",1,L776))</f>
        <v/>
      </c>
      <c r="P776" s="12" t="str">
        <f>IF(OR(N776="",O776="",O776=0),"",N776/O776)</f>
        <v/>
      </c>
      <c r="Q776" s="13" t="str">
        <f>IF(OR(G776="",H776="",I776="",G776=H776),"",ABS(I776-G776)/ABS(G776-H776))</f>
        <v/>
      </c>
      <c r="R776" s="7"/>
      <c r="S776" s="7"/>
      <c r="T776" s="7"/>
      <c r="U776" s="14" t="str">
        <f>IF(C776="","",IF(COUNTIFS($A$2:$A$1001,A776,$C$2:$C$1001,C776,$N$2:$N$1001,N776)&gt;1,"Revisar",""))</f>
        <v/>
      </c>
    </row>
    <row r="777">
      <c r="A777" s="5"/>
      <c r="B777" s="6"/>
      <c r="C777" s="7"/>
      <c r="D777" s="7"/>
      <c r="E777" s="7"/>
      <c r="F777" s="7"/>
      <c r="G777" s="9"/>
      <c r="H777" s="9"/>
      <c r="I777" s="9"/>
      <c r="J777" s="9"/>
      <c r="K777" s="10"/>
      <c r="L777" s="10"/>
      <c r="M777" s="9"/>
      <c r="N777" s="11" t="str">
        <f>IF(OR(G777="",J777="",K777=""),"",(J777-G777)*K777*IF(L777="",1,L777)*IF(D777="Short",-1,1)-M777)</f>
        <v/>
      </c>
      <c r="O777" s="11" t="str">
        <f>IF(OR(G777="",H777="",K777=""),"",ABS(G777-H777)*K777*IF(L777="",1,L777))</f>
        <v/>
      </c>
      <c r="P777" s="12" t="str">
        <f>IF(OR(N777="",O777="",O777=0),"",N777/O777)</f>
        <v/>
      </c>
      <c r="Q777" s="13" t="str">
        <f>IF(OR(G777="",H777="",I777="",G777=H777),"",ABS(I777-G777)/ABS(G777-H777))</f>
        <v/>
      </c>
      <c r="R777" s="7"/>
      <c r="S777" s="7"/>
      <c r="T777" s="7"/>
      <c r="U777" s="14" t="str">
        <f>IF(C777="","",IF(COUNTIFS($A$2:$A$1001,A777,$C$2:$C$1001,C777,$N$2:$N$1001,N777)&gt;1,"Revisar",""))</f>
        <v/>
      </c>
    </row>
    <row r="778">
      <c r="A778" s="5"/>
      <c r="B778" s="6"/>
      <c r="C778" s="7"/>
      <c r="D778" s="7"/>
      <c r="E778" s="7"/>
      <c r="F778" s="7"/>
      <c r="G778" s="9"/>
      <c r="H778" s="9"/>
      <c r="I778" s="9"/>
      <c r="J778" s="9"/>
      <c r="K778" s="10"/>
      <c r="L778" s="10"/>
      <c r="M778" s="9"/>
      <c r="N778" s="11" t="str">
        <f>IF(OR(G778="",J778="",K778=""),"",(J778-G778)*K778*IF(L778="",1,L778)*IF(D778="Short",-1,1)-M778)</f>
        <v/>
      </c>
      <c r="O778" s="11" t="str">
        <f>IF(OR(G778="",H778="",K778=""),"",ABS(G778-H778)*K778*IF(L778="",1,L778))</f>
        <v/>
      </c>
      <c r="P778" s="12" t="str">
        <f>IF(OR(N778="",O778="",O778=0),"",N778/O778)</f>
        <v/>
      </c>
      <c r="Q778" s="13" t="str">
        <f>IF(OR(G778="",H778="",I778="",G778=H778),"",ABS(I778-G778)/ABS(G778-H778))</f>
        <v/>
      </c>
      <c r="R778" s="7"/>
      <c r="S778" s="7"/>
      <c r="T778" s="7"/>
      <c r="U778" s="14" t="str">
        <f>IF(C778="","",IF(COUNTIFS($A$2:$A$1001,A778,$C$2:$C$1001,C778,$N$2:$N$1001,N778)&gt;1,"Revisar",""))</f>
        <v/>
      </c>
    </row>
    <row r="779">
      <c r="A779" s="5"/>
      <c r="B779" s="6"/>
      <c r="C779" s="7"/>
      <c r="D779" s="7"/>
      <c r="E779" s="7"/>
      <c r="F779" s="7"/>
      <c r="G779" s="9"/>
      <c r="H779" s="9"/>
      <c r="I779" s="9"/>
      <c r="J779" s="9"/>
      <c r="K779" s="10"/>
      <c r="L779" s="10"/>
      <c r="M779" s="9"/>
      <c r="N779" s="11" t="str">
        <f>IF(OR(G779="",J779="",K779=""),"",(J779-G779)*K779*IF(L779="",1,L779)*IF(D779="Short",-1,1)-M779)</f>
        <v/>
      </c>
      <c r="O779" s="11" t="str">
        <f>IF(OR(G779="",H779="",K779=""),"",ABS(G779-H779)*K779*IF(L779="",1,L779))</f>
        <v/>
      </c>
      <c r="P779" s="12" t="str">
        <f>IF(OR(N779="",O779="",O779=0),"",N779/O779)</f>
        <v/>
      </c>
      <c r="Q779" s="13" t="str">
        <f>IF(OR(G779="",H779="",I779="",G779=H779),"",ABS(I779-G779)/ABS(G779-H779))</f>
        <v/>
      </c>
      <c r="R779" s="7"/>
      <c r="S779" s="7"/>
      <c r="T779" s="7"/>
      <c r="U779" s="14" t="str">
        <f>IF(C779="","",IF(COUNTIFS($A$2:$A$1001,A779,$C$2:$C$1001,C779,$N$2:$N$1001,N779)&gt;1,"Revisar",""))</f>
        <v/>
      </c>
    </row>
    <row r="780">
      <c r="A780" s="5"/>
      <c r="B780" s="6"/>
      <c r="C780" s="7"/>
      <c r="D780" s="7"/>
      <c r="E780" s="7"/>
      <c r="F780" s="7"/>
      <c r="G780" s="9"/>
      <c r="H780" s="9"/>
      <c r="I780" s="9"/>
      <c r="J780" s="9"/>
      <c r="K780" s="10"/>
      <c r="L780" s="10"/>
      <c r="M780" s="9"/>
      <c r="N780" s="11" t="str">
        <f>IF(OR(G780="",J780="",K780=""),"",(J780-G780)*K780*IF(L780="",1,L780)*IF(D780="Short",-1,1)-M780)</f>
        <v/>
      </c>
      <c r="O780" s="11" t="str">
        <f>IF(OR(G780="",H780="",K780=""),"",ABS(G780-H780)*K780*IF(L780="",1,L780))</f>
        <v/>
      </c>
      <c r="P780" s="12" t="str">
        <f>IF(OR(N780="",O780="",O780=0),"",N780/O780)</f>
        <v/>
      </c>
      <c r="Q780" s="13" t="str">
        <f>IF(OR(G780="",H780="",I780="",G780=H780),"",ABS(I780-G780)/ABS(G780-H780))</f>
        <v/>
      </c>
      <c r="R780" s="7"/>
      <c r="S780" s="7"/>
      <c r="T780" s="7"/>
      <c r="U780" s="14" t="str">
        <f>IF(C780="","",IF(COUNTIFS($A$2:$A$1001,A780,$C$2:$C$1001,C780,$N$2:$N$1001,N780)&gt;1,"Revisar",""))</f>
        <v/>
      </c>
    </row>
    <row r="781">
      <c r="A781" s="5"/>
      <c r="B781" s="6"/>
      <c r="C781" s="7"/>
      <c r="D781" s="7"/>
      <c r="E781" s="7"/>
      <c r="F781" s="7"/>
      <c r="G781" s="9"/>
      <c r="H781" s="9"/>
      <c r="I781" s="9"/>
      <c r="J781" s="9"/>
      <c r="K781" s="10"/>
      <c r="L781" s="10"/>
      <c r="M781" s="9"/>
      <c r="N781" s="11" t="str">
        <f>IF(OR(G781="",J781="",K781=""),"",(J781-G781)*K781*IF(L781="",1,L781)*IF(D781="Short",-1,1)-M781)</f>
        <v/>
      </c>
      <c r="O781" s="11" t="str">
        <f>IF(OR(G781="",H781="",K781=""),"",ABS(G781-H781)*K781*IF(L781="",1,L781))</f>
        <v/>
      </c>
      <c r="P781" s="12" t="str">
        <f>IF(OR(N781="",O781="",O781=0),"",N781/O781)</f>
        <v/>
      </c>
      <c r="Q781" s="13" t="str">
        <f>IF(OR(G781="",H781="",I781="",G781=H781),"",ABS(I781-G781)/ABS(G781-H781))</f>
        <v/>
      </c>
      <c r="R781" s="7"/>
      <c r="S781" s="7"/>
      <c r="T781" s="7"/>
      <c r="U781" s="14" t="str">
        <f>IF(C781="","",IF(COUNTIFS($A$2:$A$1001,A781,$C$2:$C$1001,C781,$N$2:$N$1001,N781)&gt;1,"Revisar",""))</f>
        <v/>
      </c>
    </row>
    <row r="782">
      <c r="A782" s="5"/>
      <c r="B782" s="6"/>
      <c r="C782" s="7"/>
      <c r="D782" s="7"/>
      <c r="E782" s="7"/>
      <c r="F782" s="7"/>
      <c r="G782" s="9"/>
      <c r="H782" s="9"/>
      <c r="I782" s="9"/>
      <c r="J782" s="9"/>
      <c r="K782" s="10"/>
      <c r="L782" s="10"/>
      <c r="M782" s="9"/>
      <c r="N782" s="11" t="str">
        <f>IF(OR(G782="",J782="",K782=""),"",(J782-G782)*K782*IF(L782="",1,L782)*IF(D782="Short",-1,1)-M782)</f>
        <v/>
      </c>
      <c r="O782" s="11" t="str">
        <f>IF(OR(G782="",H782="",K782=""),"",ABS(G782-H782)*K782*IF(L782="",1,L782))</f>
        <v/>
      </c>
      <c r="P782" s="12" t="str">
        <f>IF(OR(N782="",O782="",O782=0),"",N782/O782)</f>
        <v/>
      </c>
      <c r="Q782" s="13" t="str">
        <f>IF(OR(G782="",H782="",I782="",G782=H782),"",ABS(I782-G782)/ABS(G782-H782))</f>
        <v/>
      </c>
      <c r="R782" s="7"/>
      <c r="S782" s="7"/>
      <c r="T782" s="7"/>
      <c r="U782" s="14" t="str">
        <f>IF(C782="","",IF(COUNTIFS($A$2:$A$1001,A782,$C$2:$C$1001,C782,$N$2:$N$1001,N782)&gt;1,"Revisar",""))</f>
        <v/>
      </c>
    </row>
    <row r="783">
      <c r="A783" s="5"/>
      <c r="B783" s="6"/>
      <c r="C783" s="7"/>
      <c r="D783" s="7"/>
      <c r="E783" s="7"/>
      <c r="F783" s="7"/>
      <c r="G783" s="9"/>
      <c r="H783" s="9"/>
      <c r="I783" s="9"/>
      <c r="J783" s="9"/>
      <c r="K783" s="10"/>
      <c r="L783" s="10"/>
      <c r="M783" s="9"/>
      <c r="N783" s="11" t="str">
        <f>IF(OR(G783="",J783="",K783=""),"",(J783-G783)*K783*IF(L783="",1,L783)*IF(D783="Short",-1,1)-M783)</f>
        <v/>
      </c>
      <c r="O783" s="11" t="str">
        <f>IF(OR(G783="",H783="",K783=""),"",ABS(G783-H783)*K783*IF(L783="",1,L783))</f>
        <v/>
      </c>
      <c r="P783" s="12" t="str">
        <f>IF(OR(N783="",O783="",O783=0),"",N783/O783)</f>
        <v/>
      </c>
      <c r="Q783" s="13" t="str">
        <f>IF(OR(G783="",H783="",I783="",G783=H783),"",ABS(I783-G783)/ABS(G783-H783))</f>
        <v/>
      </c>
      <c r="R783" s="7"/>
      <c r="S783" s="7"/>
      <c r="T783" s="7"/>
      <c r="U783" s="14" t="str">
        <f>IF(C783="","",IF(COUNTIFS($A$2:$A$1001,A783,$C$2:$C$1001,C783,$N$2:$N$1001,N783)&gt;1,"Revisar",""))</f>
        <v/>
      </c>
    </row>
    <row r="784">
      <c r="A784" s="5"/>
      <c r="B784" s="6"/>
      <c r="C784" s="7"/>
      <c r="D784" s="7"/>
      <c r="E784" s="7"/>
      <c r="F784" s="7"/>
      <c r="G784" s="9"/>
      <c r="H784" s="9"/>
      <c r="I784" s="9"/>
      <c r="J784" s="9"/>
      <c r="K784" s="10"/>
      <c r="L784" s="10"/>
      <c r="M784" s="9"/>
      <c r="N784" s="11" t="str">
        <f>IF(OR(G784="",J784="",K784=""),"",(J784-G784)*K784*IF(L784="",1,L784)*IF(D784="Short",-1,1)-M784)</f>
        <v/>
      </c>
      <c r="O784" s="11" t="str">
        <f>IF(OR(G784="",H784="",K784=""),"",ABS(G784-H784)*K784*IF(L784="",1,L784))</f>
        <v/>
      </c>
      <c r="P784" s="12" t="str">
        <f>IF(OR(N784="",O784="",O784=0),"",N784/O784)</f>
        <v/>
      </c>
      <c r="Q784" s="13" t="str">
        <f>IF(OR(G784="",H784="",I784="",G784=H784),"",ABS(I784-G784)/ABS(G784-H784))</f>
        <v/>
      </c>
      <c r="R784" s="7"/>
      <c r="S784" s="7"/>
      <c r="T784" s="7"/>
      <c r="U784" s="14" t="str">
        <f>IF(C784="","",IF(COUNTIFS($A$2:$A$1001,A784,$C$2:$C$1001,C784,$N$2:$N$1001,N784)&gt;1,"Revisar",""))</f>
        <v/>
      </c>
    </row>
    <row r="785">
      <c r="A785" s="5"/>
      <c r="B785" s="6"/>
      <c r="C785" s="7"/>
      <c r="D785" s="7"/>
      <c r="E785" s="7"/>
      <c r="F785" s="7"/>
      <c r="G785" s="9"/>
      <c r="H785" s="9"/>
      <c r="I785" s="9"/>
      <c r="J785" s="9"/>
      <c r="K785" s="10"/>
      <c r="L785" s="10"/>
      <c r="M785" s="9"/>
      <c r="N785" s="11" t="str">
        <f>IF(OR(G785="",J785="",K785=""),"",(J785-G785)*K785*IF(L785="",1,L785)*IF(D785="Short",-1,1)-M785)</f>
        <v/>
      </c>
      <c r="O785" s="11" t="str">
        <f>IF(OR(G785="",H785="",K785=""),"",ABS(G785-H785)*K785*IF(L785="",1,L785))</f>
        <v/>
      </c>
      <c r="P785" s="12" t="str">
        <f>IF(OR(N785="",O785="",O785=0),"",N785/O785)</f>
        <v/>
      </c>
      <c r="Q785" s="13" t="str">
        <f>IF(OR(G785="",H785="",I785="",G785=H785),"",ABS(I785-G785)/ABS(G785-H785))</f>
        <v/>
      </c>
      <c r="R785" s="7"/>
      <c r="S785" s="7"/>
      <c r="T785" s="7"/>
      <c r="U785" s="14" t="str">
        <f>IF(C785="","",IF(COUNTIFS($A$2:$A$1001,A785,$C$2:$C$1001,C785,$N$2:$N$1001,N785)&gt;1,"Revisar",""))</f>
        <v/>
      </c>
    </row>
    <row r="786">
      <c r="A786" s="5"/>
      <c r="B786" s="6"/>
      <c r="C786" s="7"/>
      <c r="D786" s="7"/>
      <c r="E786" s="7"/>
      <c r="F786" s="7"/>
      <c r="G786" s="9"/>
      <c r="H786" s="9"/>
      <c r="I786" s="9"/>
      <c r="J786" s="9"/>
      <c r="K786" s="10"/>
      <c r="L786" s="10"/>
      <c r="M786" s="9"/>
      <c r="N786" s="11" t="str">
        <f>IF(OR(G786="",J786="",K786=""),"",(J786-G786)*K786*IF(L786="",1,L786)*IF(D786="Short",-1,1)-M786)</f>
        <v/>
      </c>
      <c r="O786" s="11" t="str">
        <f>IF(OR(G786="",H786="",K786=""),"",ABS(G786-H786)*K786*IF(L786="",1,L786))</f>
        <v/>
      </c>
      <c r="P786" s="12" t="str">
        <f>IF(OR(N786="",O786="",O786=0),"",N786/O786)</f>
        <v/>
      </c>
      <c r="Q786" s="13" t="str">
        <f>IF(OR(G786="",H786="",I786="",G786=H786),"",ABS(I786-G786)/ABS(G786-H786))</f>
        <v/>
      </c>
      <c r="R786" s="7"/>
      <c r="S786" s="7"/>
      <c r="T786" s="7"/>
      <c r="U786" s="14" t="str">
        <f>IF(C786="","",IF(COUNTIFS($A$2:$A$1001,A786,$C$2:$C$1001,C786,$N$2:$N$1001,N786)&gt;1,"Revisar",""))</f>
        <v/>
      </c>
    </row>
    <row r="787">
      <c r="A787" s="5"/>
      <c r="B787" s="6"/>
      <c r="C787" s="7"/>
      <c r="D787" s="7"/>
      <c r="E787" s="7"/>
      <c r="F787" s="7"/>
      <c r="G787" s="9"/>
      <c r="H787" s="9"/>
      <c r="I787" s="9"/>
      <c r="J787" s="9"/>
      <c r="K787" s="10"/>
      <c r="L787" s="10"/>
      <c r="M787" s="9"/>
      <c r="N787" s="11" t="str">
        <f>IF(OR(G787="",J787="",K787=""),"",(J787-G787)*K787*IF(L787="",1,L787)*IF(D787="Short",-1,1)-M787)</f>
        <v/>
      </c>
      <c r="O787" s="11" t="str">
        <f>IF(OR(G787="",H787="",K787=""),"",ABS(G787-H787)*K787*IF(L787="",1,L787))</f>
        <v/>
      </c>
      <c r="P787" s="12" t="str">
        <f>IF(OR(N787="",O787="",O787=0),"",N787/O787)</f>
        <v/>
      </c>
      <c r="Q787" s="13" t="str">
        <f>IF(OR(G787="",H787="",I787="",G787=H787),"",ABS(I787-G787)/ABS(G787-H787))</f>
        <v/>
      </c>
      <c r="R787" s="7"/>
      <c r="S787" s="7"/>
      <c r="T787" s="7"/>
      <c r="U787" s="14" t="str">
        <f>IF(C787="","",IF(COUNTIFS($A$2:$A$1001,A787,$C$2:$C$1001,C787,$N$2:$N$1001,N787)&gt;1,"Revisar",""))</f>
        <v/>
      </c>
    </row>
    <row r="788">
      <c r="A788" s="5"/>
      <c r="B788" s="6"/>
      <c r="C788" s="7"/>
      <c r="D788" s="7"/>
      <c r="E788" s="7"/>
      <c r="F788" s="7"/>
      <c r="G788" s="9"/>
      <c r="H788" s="9"/>
      <c r="I788" s="9"/>
      <c r="J788" s="9"/>
      <c r="K788" s="10"/>
      <c r="L788" s="10"/>
      <c r="M788" s="9"/>
      <c r="N788" s="11" t="str">
        <f>IF(OR(G788="",J788="",K788=""),"",(J788-G788)*K788*IF(L788="",1,L788)*IF(D788="Short",-1,1)-M788)</f>
        <v/>
      </c>
      <c r="O788" s="11" t="str">
        <f>IF(OR(G788="",H788="",K788=""),"",ABS(G788-H788)*K788*IF(L788="",1,L788))</f>
        <v/>
      </c>
      <c r="P788" s="12" t="str">
        <f>IF(OR(N788="",O788="",O788=0),"",N788/O788)</f>
        <v/>
      </c>
      <c r="Q788" s="13" t="str">
        <f>IF(OR(G788="",H788="",I788="",G788=H788),"",ABS(I788-G788)/ABS(G788-H788))</f>
        <v/>
      </c>
      <c r="R788" s="7"/>
      <c r="S788" s="7"/>
      <c r="T788" s="7"/>
      <c r="U788" s="14" t="str">
        <f>IF(C788="","",IF(COUNTIFS($A$2:$A$1001,A788,$C$2:$C$1001,C788,$N$2:$N$1001,N788)&gt;1,"Revisar",""))</f>
        <v/>
      </c>
    </row>
    <row r="789">
      <c r="A789" s="5"/>
      <c r="B789" s="6"/>
      <c r="C789" s="7"/>
      <c r="D789" s="7"/>
      <c r="E789" s="7"/>
      <c r="F789" s="7"/>
      <c r="G789" s="9"/>
      <c r="H789" s="9"/>
      <c r="I789" s="9"/>
      <c r="J789" s="9"/>
      <c r="K789" s="10"/>
      <c r="L789" s="10"/>
      <c r="M789" s="9"/>
      <c r="N789" s="11" t="str">
        <f>IF(OR(G789="",J789="",K789=""),"",(J789-G789)*K789*IF(L789="",1,L789)*IF(D789="Short",-1,1)-M789)</f>
        <v/>
      </c>
      <c r="O789" s="11" t="str">
        <f>IF(OR(G789="",H789="",K789=""),"",ABS(G789-H789)*K789*IF(L789="",1,L789))</f>
        <v/>
      </c>
      <c r="P789" s="12" t="str">
        <f>IF(OR(N789="",O789="",O789=0),"",N789/O789)</f>
        <v/>
      </c>
      <c r="Q789" s="13" t="str">
        <f>IF(OR(G789="",H789="",I789="",G789=H789),"",ABS(I789-G789)/ABS(G789-H789))</f>
        <v/>
      </c>
      <c r="R789" s="7"/>
      <c r="S789" s="7"/>
      <c r="T789" s="7"/>
      <c r="U789" s="14" t="str">
        <f>IF(C789="","",IF(COUNTIFS($A$2:$A$1001,A789,$C$2:$C$1001,C789,$N$2:$N$1001,N789)&gt;1,"Revisar",""))</f>
        <v/>
      </c>
    </row>
    <row r="790">
      <c r="A790" s="5"/>
      <c r="B790" s="6"/>
      <c r="C790" s="7"/>
      <c r="D790" s="7"/>
      <c r="E790" s="7"/>
      <c r="F790" s="7"/>
      <c r="G790" s="9"/>
      <c r="H790" s="9"/>
      <c r="I790" s="9"/>
      <c r="J790" s="9"/>
      <c r="K790" s="10"/>
      <c r="L790" s="10"/>
      <c r="M790" s="9"/>
      <c r="N790" s="11" t="str">
        <f>IF(OR(G790="",J790="",K790=""),"",(J790-G790)*K790*IF(L790="",1,L790)*IF(D790="Short",-1,1)-M790)</f>
        <v/>
      </c>
      <c r="O790" s="11" t="str">
        <f>IF(OR(G790="",H790="",K790=""),"",ABS(G790-H790)*K790*IF(L790="",1,L790))</f>
        <v/>
      </c>
      <c r="P790" s="12" t="str">
        <f>IF(OR(N790="",O790="",O790=0),"",N790/O790)</f>
        <v/>
      </c>
      <c r="Q790" s="13" t="str">
        <f>IF(OR(G790="",H790="",I790="",G790=H790),"",ABS(I790-G790)/ABS(G790-H790))</f>
        <v/>
      </c>
      <c r="R790" s="7"/>
      <c r="S790" s="7"/>
      <c r="T790" s="7"/>
      <c r="U790" s="14" t="str">
        <f>IF(C790="","",IF(COUNTIFS($A$2:$A$1001,A790,$C$2:$C$1001,C790,$N$2:$N$1001,N790)&gt;1,"Revisar",""))</f>
        <v/>
      </c>
    </row>
    <row r="791">
      <c r="A791" s="5"/>
      <c r="B791" s="6"/>
      <c r="C791" s="7"/>
      <c r="D791" s="7"/>
      <c r="E791" s="7"/>
      <c r="F791" s="7"/>
      <c r="G791" s="9"/>
      <c r="H791" s="9"/>
      <c r="I791" s="9"/>
      <c r="J791" s="9"/>
      <c r="K791" s="10"/>
      <c r="L791" s="10"/>
      <c r="M791" s="9"/>
      <c r="N791" s="11" t="str">
        <f>IF(OR(G791="",J791="",K791=""),"",(J791-G791)*K791*IF(L791="",1,L791)*IF(D791="Short",-1,1)-M791)</f>
        <v/>
      </c>
      <c r="O791" s="11" t="str">
        <f>IF(OR(G791="",H791="",K791=""),"",ABS(G791-H791)*K791*IF(L791="",1,L791))</f>
        <v/>
      </c>
      <c r="P791" s="12" t="str">
        <f>IF(OR(N791="",O791="",O791=0),"",N791/O791)</f>
        <v/>
      </c>
      <c r="Q791" s="13" t="str">
        <f>IF(OR(G791="",H791="",I791="",G791=H791),"",ABS(I791-G791)/ABS(G791-H791))</f>
        <v/>
      </c>
      <c r="R791" s="7"/>
      <c r="S791" s="7"/>
      <c r="T791" s="7"/>
      <c r="U791" s="14" t="str">
        <f>IF(C791="","",IF(COUNTIFS($A$2:$A$1001,A791,$C$2:$C$1001,C791,$N$2:$N$1001,N791)&gt;1,"Revisar",""))</f>
        <v/>
      </c>
    </row>
    <row r="792">
      <c r="A792" s="5"/>
      <c r="B792" s="6"/>
      <c r="C792" s="7"/>
      <c r="D792" s="7"/>
      <c r="E792" s="7"/>
      <c r="F792" s="7"/>
      <c r="G792" s="9"/>
      <c r="H792" s="9"/>
      <c r="I792" s="9"/>
      <c r="J792" s="9"/>
      <c r="K792" s="10"/>
      <c r="L792" s="10"/>
      <c r="M792" s="9"/>
      <c r="N792" s="11" t="str">
        <f>IF(OR(G792="",J792="",K792=""),"",(J792-G792)*K792*IF(L792="",1,L792)*IF(D792="Short",-1,1)-M792)</f>
        <v/>
      </c>
      <c r="O792" s="11" t="str">
        <f>IF(OR(G792="",H792="",K792=""),"",ABS(G792-H792)*K792*IF(L792="",1,L792))</f>
        <v/>
      </c>
      <c r="P792" s="12" t="str">
        <f>IF(OR(N792="",O792="",O792=0),"",N792/O792)</f>
        <v/>
      </c>
      <c r="Q792" s="13" t="str">
        <f>IF(OR(G792="",H792="",I792="",G792=H792),"",ABS(I792-G792)/ABS(G792-H792))</f>
        <v/>
      </c>
      <c r="R792" s="7"/>
      <c r="S792" s="7"/>
      <c r="T792" s="7"/>
      <c r="U792" s="14" t="str">
        <f>IF(C792="","",IF(COUNTIFS($A$2:$A$1001,A792,$C$2:$C$1001,C792,$N$2:$N$1001,N792)&gt;1,"Revisar",""))</f>
        <v/>
      </c>
    </row>
    <row r="793">
      <c r="A793" s="5"/>
      <c r="B793" s="6"/>
      <c r="C793" s="7"/>
      <c r="D793" s="7"/>
      <c r="E793" s="7"/>
      <c r="F793" s="7"/>
      <c r="G793" s="9"/>
      <c r="H793" s="9"/>
      <c r="I793" s="9"/>
      <c r="J793" s="9"/>
      <c r="K793" s="10"/>
      <c r="L793" s="10"/>
      <c r="M793" s="9"/>
      <c r="N793" s="11" t="str">
        <f>IF(OR(G793="",J793="",K793=""),"",(J793-G793)*K793*IF(L793="",1,L793)*IF(D793="Short",-1,1)-M793)</f>
        <v/>
      </c>
      <c r="O793" s="11" t="str">
        <f>IF(OR(G793="",H793="",K793=""),"",ABS(G793-H793)*K793*IF(L793="",1,L793))</f>
        <v/>
      </c>
      <c r="P793" s="12" t="str">
        <f>IF(OR(N793="",O793="",O793=0),"",N793/O793)</f>
        <v/>
      </c>
      <c r="Q793" s="13" t="str">
        <f>IF(OR(G793="",H793="",I793="",G793=H793),"",ABS(I793-G793)/ABS(G793-H793))</f>
        <v/>
      </c>
      <c r="R793" s="7"/>
      <c r="S793" s="7"/>
      <c r="T793" s="7"/>
      <c r="U793" s="14" t="str">
        <f>IF(C793="","",IF(COUNTIFS($A$2:$A$1001,A793,$C$2:$C$1001,C793,$N$2:$N$1001,N793)&gt;1,"Revisar",""))</f>
        <v/>
      </c>
    </row>
    <row r="794">
      <c r="A794" s="5"/>
      <c r="B794" s="6"/>
      <c r="C794" s="7"/>
      <c r="D794" s="7"/>
      <c r="E794" s="7"/>
      <c r="F794" s="7"/>
      <c r="G794" s="9"/>
      <c r="H794" s="9"/>
      <c r="I794" s="9"/>
      <c r="J794" s="9"/>
      <c r="K794" s="10"/>
      <c r="L794" s="10"/>
      <c r="M794" s="9"/>
      <c r="N794" s="11" t="str">
        <f>IF(OR(G794="",J794="",K794=""),"",(J794-G794)*K794*IF(L794="",1,L794)*IF(D794="Short",-1,1)-M794)</f>
        <v/>
      </c>
      <c r="O794" s="11" t="str">
        <f>IF(OR(G794="",H794="",K794=""),"",ABS(G794-H794)*K794*IF(L794="",1,L794))</f>
        <v/>
      </c>
      <c r="P794" s="12" t="str">
        <f>IF(OR(N794="",O794="",O794=0),"",N794/O794)</f>
        <v/>
      </c>
      <c r="Q794" s="13" t="str">
        <f>IF(OR(G794="",H794="",I794="",G794=H794),"",ABS(I794-G794)/ABS(G794-H794))</f>
        <v/>
      </c>
      <c r="R794" s="7"/>
      <c r="S794" s="7"/>
      <c r="T794" s="7"/>
      <c r="U794" s="14" t="str">
        <f>IF(C794="","",IF(COUNTIFS($A$2:$A$1001,A794,$C$2:$C$1001,C794,$N$2:$N$1001,N794)&gt;1,"Revisar",""))</f>
        <v/>
      </c>
    </row>
    <row r="795">
      <c r="A795" s="5"/>
      <c r="B795" s="6"/>
      <c r="C795" s="7"/>
      <c r="D795" s="7"/>
      <c r="E795" s="7"/>
      <c r="F795" s="7"/>
      <c r="G795" s="9"/>
      <c r="H795" s="9"/>
      <c r="I795" s="9"/>
      <c r="J795" s="9"/>
      <c r="K795" s="10"/>
      <c r="L795" s="10"/>
      <c r="M795" s="9"/>
      <c r="N795" s="11" t="str">
        <f>IF(OR(G795="",J795="",K795=""),"",(J795-G795)*K795*IF(L795="",1,L795)*IF(D795="Short",-1,1)-M795)</f>
        <v/>
      </c>
      <c r="O795" s="11" t="str">
        <f>IF(OR(G795="",H795="",K795=""),"",ABS(G795-H795)*K795*IF(L795="",1,L795))</f>
        <v/>
      </c>
      <c r="P795" s="12" t="str">
        <f>IF(OR(N795="",O795="",O795=0),"",N795/O795)</f>
        <v/>
      </c>
      <c r="Q795" s="13" t="str">
        <f>IF(OR(G795="",H795="",I795="",G795=H795),"",ABS(I795-G795)/ABS(G795-H795))</f>
        <v/>
      </c>
      <c r="R795" s="7"/>
      <c r="S795" s="7"/>
      <c r="T795" s="7"/>
      <c r="U795" s="14" t="str">
        <f>IF(C795="","",IF(COUNTIFS($A$2:$A$1001,A795,$C$2:$C$1001,C795,$N$2:$N$1001,N795)&gt;1,"Revisar",""))</f>
        <v/>
      </c>
    </row>
    <row r="796">
      <c r="A796" s="5"/>
      <c r="B796" s="6"/>
      <c r="C796" s="7"/>
      <c r="D796" s="7"/>
      <c r="E796" s="7"/>
      <c r="F796" s="7"/>
      <c r="G796" s="9"/>
      <c r="H796" s="9"/>
      <c r="I796" s="9"/>
      <c r="J796" s="9"/>
      <c r="K796" s="10"/>
      <c r="L796" s="10"/>
      <c r="M796" s="9"/>
      <c r="N796" s="11" t="str">
        <f>IF(OR(G796="",J796="",K796=""),"",(J796-G796)*K796*IF(L796="",1,L796)*IF(D796="Short",-1,1)-M796)</f>
        <v/>
      </c>
      <c r="O796" s="11" t="str">
        <f>IF(OR(G796="",H796="",K796=""),"",ABS(G796-H796)*K796*IF(L796="",1,L796))</f>
        <v/>
      </c>
      <c r="P796" s="12" t="str">
        <f>IF(OR(N796="",O796="",O796=0),"",N796/O796)</f>
        <v/>
      </c>
      <c r="Q796" s="13" t="str">
        <f>IF(OR(G796="",H796="",I796="",G796=H796),"",ABS(I796-G796)/ABS(G796-H796))</f>
        <v/>
      </c>
      <c r="R796" s="7"/>
      <c r="S796" s="7"/>
      <c r="T796" s="7"/>
      <c r="U796" s="14" t="str">
        <f>IF(C796="","",IF(COUNTIFS($A$2:$A$1001,A796,$C$2:$C$1001,C796,$N$2:$N$1001,N796)&gt;1,"Revisar",""))</f>
        <v/>
      </c>
    </row>
    <row r="797">
      <c r="A797" s="5"/>
      <c r="B797" s="6"/>
      <c r="C797" s="7"/>
      <c r="D797" s="7"/>
      <c r="E797" s="7"/>
      <c r="F797" s="7"/>
      <c r="G797" s="9"/>
      <c r="H797" s="9"/>
      <c r="I797" s="9"/>
      <c r="J797" s="9"/>
      <c r="K797" s="10"/>
      <c r="L797" s="10"/>
      <c r="M797" s="9"/>
      <c r="N797" s="11" t="str">
        <f>IF(OR(G797="",J797="",K797=""),"",(J797-G797)*K797*IF(L797="",1,L797)*IF(D797="Short",-1,1)-M797)</f>
        <v/>
      </c>
      <c r="O797" s="11" t="str">
        <f>IF(OR(G797="",H797="",K797=""),"",ABS(G797-H797)*K797*IF(L797="",1,L797))</f>
        <v/>
      </c>
      <c r="P797" s="12" t="str">
        <f>IF(OR(N797="",O797="",O797=0),"",N797/O797)</f>
        <v/>
      </c>
      <c r="Q797" s="13" t="str">
        <f>IF(OR(G797="",H797="",I797="",G797=H797),"",ABS(I797-G797)/ABS(G797-H797))</f>
        <v/>
      </c>
      <c r="R797" s="7"/>
      <c r="S797" s="7"/>
      <c r="T797" s="7"/>
      <c r="U797" s="14" t="str">
        <f>IF(C797="","",IF(COUNTIFS($A$2:$A$1001,A797,$C$2:$C$1001,C797,$N$2:$N$1001,N797)&gt;1,"Revisar",""))</f>
        <v/>
      </c>
    </row>
    <row r="798">
      <c r="A798" s="5"/>
      <c r="B798" s="6"/>
      <c r="C798" s="7"/>
      <c r="D798" s="7"/>
      <c r="E798" s="7"/>
      <c r="F798" s="7"/>
      <c r="G798" s="9"/>
      <c r="H798" s="9"/>
      <c r="I798" s="9"/>
      <c r="J798" s="9"/>
      <c r="K798" s="10"/>
      <c r="L798" s="10"/>
      <c r="M798" s="9"/>
      <c r="N798" s="11" t="str">
        <f>IF(OR(G798="",J798="",K798=""),"",(J798-G798)*K798*IF(L798="",1,L798)*IF(D798="Short",-1,1)-M798)</f>
        <v/>
      </c>
      <c r="O798" s="11" t="str">
        <f>IF(OR(G798="",H798="",K798=""),"",ABS(G798-H798)*K798*IF(L798="",1,L798))</f>
        <v/>
      </c>
      <c r="P798" s="12" t="str">
        <f>IF(OR(N798="",O798="",O798=0),"",N798/O798)</f>
        <v/>
      </c>
      <c r="Q798" s="13" t="str">
        <f>IF(OR(G798="",H798="",I798="",G798=H798),"",ABS(I798-G798)/ABS(G798-H798))</f>
        <v/>
      </c>
      <c r="R798" s="7"/>
      <c r="S798" s="7"/>
      <c r="T798" s="7"/>
      <c r="U798" s="14" t="str">
        <f>IF(C798="","",IF(COUNTIFS($A$2:$A$1001,A798,$C$2:$C$1001,C798,$N$2:$N$1001,N798)&gt;1,"Revisar",""))</f>
        <v/>
      </c>
    </row>
    <row r="799">
      <c r="A799" s="5"/>
      <c r="B799" s="6"/>
      <c r="C799" s="7"/>
      <c r="D799" s="7"/>
      <c r="E799" s="7"/>
      <c r="F799" s="7"/>
      <c r="G799" s="9"/>
      <c r="H799" s="9"/>
      <c r="I799" s="9"/>
      <c r="J799" s="9"/>
      <c r="K799" s="10"/>
      <c r="L799" s="10"/>
      <c r="M799" s="9"/>
      <c r="N799" s="11" t="str">
        <f>IF(OR(G799="",J799="",K799=""),"",(J799-G799)*K799*IF(L799="",1,L799)*IF(D799="Short",-1,1)-M799)</f>
        <v/>
      </c>
      <c r="O799" s="11" t="str">
        <f>IF(OR(G799="",H799="",K799=""),"",ABS(G799-H799)*K799*IF(L799="",1,L799))</f>
        <v/>
      </c>
      <c r="P799" s="12" t="str">
        <f>IF(OR(N799="",O799="",O799=0),"",N799/O799)</f>
        <v/>
      </c>
      <c r="Q799" s="13" t="str">
        <f>IF(OR(G799="",H799="",I799="",G799=H799),"",ABS(I799-G799)/ABS(G799-H799))</f>
        <v/>
      </c>
      <c r="R799" s="7"/>
      <c r="S799" s="7"/>
      <c r="T799" s="7"/>
      <c r="U799" s="14" t="str">
        <f>IF(C799="","",IF(COUNTIFS($A$2:$A$1001,A799,$C$2:$C$1001,C799,$N$2:$N$1001,N799)&gt;1,"Revisar",""))</f>
        <v/>
      </c>
    </row>
    <row r="800">
      <c r="A800" s="5"/>
      <c r="B800" s="6"/>
      <c r="C800" s="7"/>
      <c r="D800" s="7"/>
      <c r="E800" s="7"/>
      <c r="F800" s="7"/>
      <c r="G800" s="9"/>
      <c r="H800" s="9"/>
      <c r="I800" s="9"/>
      <c r="J800" s="9"/>
      <c r="K800" s="10"/>
      <c r="L800" s="10"/>
      <c r="M800" s="9"/>
      <c r="N800" s="11" t="str">
        <f>IF(OR(G800="",J800="",K800=""),"",(J800-G800)*K800*IF(L800="",1,L800)*IF(D800="Short",-1,1)-M800)</f>
        <v/>
      </c>
      <c r="O800" s="11" t="str">
        <f>IF(OR(G800="",H800="",K800=""),"",ABS(G800-H800)*K800*IF(L800="",1,L800))</f>
        <v/>
      </c>
      <c r="P800" s="12" t="str">
        <f>IF(OR(N800="",O800="",O800=0),"",N800/O800)</f>
        <v/>
      </c>
      <c r="Q800" s="13" t="str">
        <f>IF(OR(G800="",H800="",I800="",G800=H800),"",ABS(I800-G800)/ABS(G800-H800))</f>
        <v/>
      </c>
      <c r="R800" s="7"/>
      <c r="S800" s="7"/>
      <c r="T800" s="7"/>
      <c r="U800" s="14" t="str">
        <f>IF(C800="","",IF(COUNTIFS($A$2:$A$1001,A800,$C$2:$C$1001,C800,$N$2:$N$1001,N800)&gt;1,"Revisar",""))</f>
        <v/>
      </c>
    </row>
    <row r="801">
      <c r="A801" s="5"/>
      <c r="B801" s="6"/>
      <c r="C801" s="7"/>
      <c r="D801" s="7"/>
      <c r="E801" s="7"/>
      <c r="F801" s="7"/>
      <c r="G801" s="9"/>
      <c r="H801" s="9"/>
      <c r="I801" s="9"/>
      <c r="J801" s="9"/>
      <c r="K801" s="10"/>
      <c r="L801" s="10"/>
      <c r="M801" s="9"/>
      <c r="N801" s="11" t="str">
        <f>IF(OR(G801="",J801="",K801=""),"",(J801-G801)*K801*IF(L801="",1,L801)*IF(D801="Short",-1,1)-M801)</f>
        <v/>
      </c>
      <c r="O801" s="11" t="str">
        <f>IF(OR(G801="",H801="",K801=""),"",ABS(G801-H801)*K801*IF(L801="",1,L801))</f>
        <v/>
      </c>
      <c r="P801" s="12" t="str">
        <f>IF(OR(N801="",O801="",O801=0),"",N801/O801)</f>
        <v/>
      </c>
      <c r="Q801" s="13" t="str">
        <f>IF(OR(G801="",H801="",I801="",G801=H801),"",ABS(I801-G801)/ABS(G801-H801))</f>
        <v/>
      </c>
      <c r="R801" s="7"/>
      <c r="S801" s="7"/>
      <c r="T801" s="7"/>
      <c r="U801" s="14" t="str">
        <f>IF(C801="","",IF(COUNTIFS($A$2:$A$1001,A801,$C$2:$C$1001,C801,$N$2:$N$1001,N801)&gt;1,"Revisar",""))</f>
        <v/>
      </c>
    </row>
    <row r="802">
      <c r="A802" s="5"/>
      <c r="B802" s="6"/>
      <c r="C802" s="7"/>
      <c r="D802" s="7"/>
      <c r="E802" s="7"/>
      <c r="F802" s="7"/>
      <c r="G802" s="9"/>
      <c r="H802" s="9"/>
      <c r="I802" s="9"/>
      <c r="J802" s="9"/>
      <c r="K802" s="10"/>
      <c r="L802" s="10"/>
      <c r="M802" s="9"/>
      <c r="N802" s="11" t="str">
        <f>IF(OR(G802="",J802="",K802=""),"",(J802-G802)*K802*IF(L802="",1,L802)*IF(D802="Short",-1,1)-M802)</f>
        <v/>
      </c>
      <c r="O802" s="11" t="str">
        <f>IF(OR(G802="",H802="",K802=""),"",ABS(G802-H802)*K802*IF(L802="",1,L802))</f>
        <v/>
      </c>
      <c r="P802" s="12" t="str">
        <f>IF(OR(N802="",O802="",O802=0),"",N802/O802)</f>
        <v/>
      </c>
      <c r="Q802" s="13" t="str">
        <f>IF(OR(G802="",H802="",I802="",G802=H802),"",ABS(I802-G802)/ABS(G802-H802))</f>
        <v/>
      </c>
      <c r="R802" s="7"/>
      <c r="S802" s="7"/>
      <c r="T802" s="7"/>
      <c r="U802" s="14" t="str">
        <f>IF(C802="","",IF(COUNTIFS($A$2:$A$1001,A802,$C$2:$C$1001,C802,$N$2:$N$1001,N802)&gt;1,"Revisar",""))</f>
        <v/>
      </c>
    </row>
    <row r="803">
      <c r="A803" s="5"/>
      <c r="B803" s="6"/>
      <c r="C803" s="7"/>
      <c r="D803" s="7"/>
      <c r="E803" s="7"/>
      <c r="F803" s="7"/>
      <c r="G803" s="9"/>
      <c r="H803" s="9"/>
      <c r="I803" s="9"/>
      <c r="J803" s="9"/>
      <c r="K803" s="10"/>
      <c r="L803" s="10"/>
      <c r="M803" s="9"/>
      <c r="N803" s="11" t="str">
        <f>IF(OR(G803="",J803="",K803=""),"",(J803-G803)*K803*IF(L803="",1,L803)*IF(D803="Short",-1,1)-M803)</f>
        <v/>
      </c>
      <c r="O803" s="11" t="str">
        <f>IF(OR(G803="",H803="",K803=""),"",ABS(G803-H803)*K803*IF(L803="",1,L803))</f>
        <v/>
      </c>
      <c r="P803" s="12" t="str">
        <f>IF(OR(N803="",O803="",O803=0),"",N803/O803)</f>
        <v/>
      </c>
      <c r="Q803" s="13" t="str">
        <f>IF(OR(G803="",H803="",I803="",G803=H803),"",ABS(I803-G803)/ABS(G803-H803))</f>
        <v/>
      </c>
      <c r="R803" s="7"/>
      <c r="S803" s="7"/>
      <c r="T803" s="7"/>
      <c r="U803" s="14" t="str">
        <f>IF(C803="","",IF(COUNTIFS($A$2:$A$1001,A803,$C$2:$C$1001,C803,$N$2:$N$1001,N803)&gt;1,"Revisar",""))</f>
        <v/>
      </c>
    </row>
    <row r="804">
      <c r="A804" s="5"/>
      <c r="B804" s="6"/>
      <c r="C804" s="7"/>
      <c r="D804" s="7"/>
      <c r="E804" s="7"/>
      <c r="F804" s="7"/>
      <c r="G804" s="9"/>
      <c r="H804" s="9"/>
      <c r="I804" s="9"/>
      <c r="J804" s="9"/>
      <c r="K804" s="10"/>
      <c r="L804" s="10"/>
      <c r="M804" s="9"/>
      <c r="N804" s="11" t="str">
        <f>IF(OR(G804="",J804="",K804=""),"",(J804-G804)*K804*IF(L804="",1,L804)*IF(D804="Short",-1,1)-M804)</f>
        <v/>
      </c>
      <c r="O804" s="11" t="str">
        <f>IF(OR(G804="",H804="",K804=""),"",ABS(G804-H804)*K804*IF(L804="",1,L804))</f>
        <v/>
      </c>
      <c r="P804" s="12" t="str">
        <f>IF(OR(N804="",O804="",O804=0),"",N804/O804)</f>
        <v/>
      </c>
      <c r="Q804" s="13" t="str">
        <f>IF(OR(G804="",H804="",I804="",G804=H804),"",ABS(I804-G804)/ABS(G804-H804))</f>
        <v/>
      </c>
      <c r="R804" s="7"/>
      <c r="S804" s="7"/>
      <c r="T804" s="7"/>
      <c r="U804" s="14" t="str">
        <f>IF(C804="","",IF(COUNTIFS($A$2:$A$1001,A804,$C$2:$C$1001,C804,$N$2:$N$1001,N804)&gt;1,"Revisar",""))</f>
        <v/>
      </c>
    </row>
    <row r="805">
      <c r="A805" s="5"/>
      <c r="B805" s="6"/>
      <c r="C805" s="7"/>
      <c r="D805" s="7"/>
      <c r="E805" s="7"/>
      <c r="F805" s="7"/>
      <c r="G805" s="9"/>
      <c r="H805" s="9"/>
      <c r="I805" s="9"/>
      <c r="J805" s="9"/>
      <c r="K805" s="10"/>
      <c r="L805" s="10"/>
      <c r="M805" s="9"/>
      <c r="N805" s="11" t="str">
        <f>IF(OR(G805="",J805="",K805=""),"",(J805-G805)*K805*IF(L805="",1,L805)*IF(D805="Short",-1,1)-M805)</f>
        <v/>
      </c>
      <c r="O805" s="11" t="str">
        <f>IF(OR(G805="",H805="",K805=""),"",ABS(G805-H805)*K805*IF(L805="",1,L805))</f>
        <v/>
      </c>
      <c r="P805" s="12" t="str">
        <f>IF(OR(N805="",O805="",O805=0),"",N805/O805)</f>
        <v/>
      </c>
      <c r="Q805" s="13" t="str">
        <f>IF(OR(G805="",H805="",I805="",G805=H805),"",ABS(I805-G805)/ABS(G805-H805))</f>
        <v/>
      </c>
      <c r="R805" s="7"/>
      <c r="S805" s="7"/>
      <c r="T805" s="7"/>
      <c r="U805" s="14" t="str">
        <f>IF(C805="","",IF(COUNTIFS($A$2:$A$1001,A805,$C$2:$C$1001,C805,$N$2:$N$1001,N805)&gt;1,"Revisar",""))</f>
        <v/>
      </c>
    </row>
    <row r="806">
      <c r="A806" s="5"/>
      <c r="B806" s="6"/>
      <c r="C806" s="7"/>
      <c r="D806" s="7"/>
      <c r="E806" s="7"/>
      <c r="F806" s="7"/>
      <c r="G806" s="9"/>
      <c r="H806" s="9"/>
      <c r="I806" s="9"/>
      <c r="J806" s="9"/>
      <c r="K806" s="10"/>
      <c r="L806" s="10"/>
      <c r="M806" s="9"/>
      <c r="N806" s="11" t="str">
        <f>IF(OR(G806="",J806="",K806=""),"",(J806-G806)*K806*IF(L806="",1,L806)*IF(D806="Short",-1,1)-M806)</f>
        <v/>
      </c>
      <c r="O806" s="11" t="str">
        <f>IF(OR(G806="",H806="",K806=""),"",ABS(G806-H806)*K806*IF(L806="",1,L806))</f>
        <v/>
      </c>
      <c r="P806" s="12" t="str">
        <f>IF(OR(N806="",O806="",O806=0),"",N806/O806)</f>
        <v/>
      </c>
      <c r="Q806" s="13" t="str">
        <f>IF(OR(G806="",H806="",I806="",G806=H806),"",ABS(I806-G806)/ABS(G806-H806))</f>
        <v/>
      </c>
      <c r="R806" s="7"/>
      <c r="S806" s="7"/>
      <c r="T806" s="7"/>
      <c r="U806" s="14" t="str">
        <f>IF(C806="","",IF(COUNTIFS($A$2:$A$1001,A806,$C$2:$C$1001,C806,$N$2:$N$1001,N806)&gt;1,"Revisar",""))</f>
        <v/>
      </c>
    </row>
    <row r="807">
      <c r="A807" s="5"/>
      <c r="B807" s="6"/>
      <c r="C807" s="7"/>
      <c r="D807" s="7"/>
      <c r="E807" s="7"/>
      <c r="F807" s="7"/>
      <c r="G807" s="9"/>
      <c r="H807" s="9"/>
      <c r="I807" s="9"/>
      <c r="J807" s="9"/>
      <c r="K807" s="10"/>
      <c r="L807" s="10"/>
      <c r="M807" s="9"/>
      <c r="N807" s="11" t="str">
        <f>IF(OR(G807="",J807="",K807=""),"",(J807-G807)*K807*IF(L807="",1,L807)*IF(D807="Short",-1,1)-M807)</f>
        <v/>
      </c>
      <c r="O807" s="11" t="str">
        <f>IF(OR(G807="",H807="",K807=""),"",ABS(G807-H807)*K807*IF(L807="",1,L807))</f>
        <v/>
      </c>
      <c r="P807" s="12" t="str">
        <f>IF(OR(N807="",O807="",O807=0),"",N807/O807)</f>
        <v/>
      </c>
      <c r="Q807" s="13" t="str">
        <f>IF(OR(G807="",H807="",I807="",G807=H807),"",ABS(I807-G807)/ABS(G807-H807))</f>
        <v/>
      </c>
      <c r="R807" s="7"/>
      <c r="S807" s="7"/>
      <c r="T807" s="7"/>
      <c r="U807" s="14" t="str">
        <f>IF(C807="","",IF(COUNTIFS($A$2:$A$1001,A807,$C$2:$C$1001,C807,$N$2:$N$1001,N807)&gt;1,"Revisar",""))</f>
        <v/>
      </c>
    </row>
    <row r="808">
      <c r="A808" s="5"/>
      <c r="B808" s="6"/>
      <c r="C808" s="7"/>
      <c r="D808" s="7"/>
      <c r="E808" s="7"/>
      <c r="F808" s="7"/>
      <c r="G808" s="9"/>
      <c r="H808" s="9"/>
      <c r="I808" s="9"/>
      <c r="J808" s="9"/>
      <c r="K808" s="10"/>
      <c r="L808" s="10"/>
      <c r="M808" s="9"/>
      <c r="N808" s="11" t="str">
        <f>IF(OR(G808="",J808="",K808=""),"",(J808-G808)*K808*IF(L808="",1,L808)*IF(D808="Short",-1,1)-M808)</f>
        <v/>
      </c>
      <c r="O808" s="11" t="str">
        <f>IF(OR(G808="",H808="",K808=""),"",ABS(G808-H808)*K808*IF(L808="",1,L808))</f>
        <v/>
      </c>
      <c r="P808" s="12" t="str">
        <f>IF(OR(N808="",O808="",O808=0),"",N808/O808)</f>
        <v/>
      </c>
      <c r="Q808" s="13" t="str">
        <f>IF(OR(G808="",H808="",I808="",G808=H808),"",ABS(I808-G808)/ABS(G808-H808))</f>
        <v/>
      </c>
      <c r="R808" s="7"/>
      <c r="S808" s="7"/>
      <c r="T808" s="7"/>
      <c r="U808" s="14" t="str">
        <f>IF(C808="","",IF(COUNTIFS($A$2:$A$1001,A808,$C$2:$C$1001,C808,$N$2:$N$1001,N808)&gt;1,"Revisar",""))</f>
        <v/>
      </c>
    </row>
    <row r="809">
      <c r="A809" s="5"/>
      <c r="B809" s="6"/>
      <c r="C809" s="7"/>
      <c r="D809" s="7"/>
      <c r="E809" s="7"/>
      <c r="F809" s="7"/>
      <c r="G809" s="9"/>
      <c r="H809" s="9"/>
      <c r="I809" s="9"/>
      <c r="J809" s="9"/>
      <c r="K809" s="10"/>
      <c r="L809" s="10"/>
      <c r="M809" s="9"/>
      <c r="N809" s="11" t="str">
        <f>IF(OR(G809="",J809="",K809=""),"",(J809-G809)*K809*IF(L809="",1,L809)*IF(D809="Short",-1,1)-M809)</f>
        <v/>
      </c>
      <c r="O809" s="11" t="str">
        <f>IF(OR(G809="",H809="",K809=""),"",ABS(G809-H809)*K809*IF(L809="",1,L809))</f>
        <v/>
      </c>
      <c r="P809" s="12" t="str">
        <f>IF(OR(N809="",O809="",O809=0),"",N809/O809)</f>
        <v/>
      </c>
      <c r="Q809" s="13" t="str">
        <f>IF(OR(G809="",H809="",I809="",G809=H809),"",ABS(I809-G809)/ABS(G809-H809))</f>
        <v/>
      </c>
      <c r="R809" s="7"/>
      <c r="S809" s="7"/>
      <c r="T809" s="7"/>
      <c r="U809" s="14" t="str">
        <f>IF(C809="","",IF(COUNTIFS($A$2:$A$1001,A809,$C$2:$C$1001,C809,$N$2:$N$1001,N809)&gt;1,"Revisar",""))</f>
        <v/>
      </c>
    </row>
    <row r="810">
      <c r="A810" s="5"/>
      <c r="B810" s="6"/>
      <c r="C810" s="7"/>
      <c r="D810" s="7"/>
      <c r="E810" s="7"/>
      <c r="F810" s="7"/>
      <c r="G810" s="9"/>
      <c r="H810" s="9"/>
      <c r="I810" s="9"/>
      <c r="J810" s="9"/>
      <c r="K810" s="10"/>
      <c r="L810" s="10"/>
      <c r="M810" s="9"/>
      <c r="N810" s="11" t="str">
        <f>IF(OR(G810="",J810="",K810=""),"",(J810-G810)*K810*IF(L810="",1,L810)*IF(D810="Short",-1,1)-M810)</f>
        <v/>
      </c>
      <c r="O810" s="11" t="str">
        <f>IF(OR(G810="",H810="",K810=""),"",ABS(G810-H810)*K810*IF(L810="",1,L810))</f>
        <v/>
      </c>
      <c r="P810" s="12" t="str">
        <f>IF(OR(N810="",O810="",O810=0),"",N810/O810)</f>
        <v/>
      </c>
      <c r="Q810" s="13" t="str">
        <f>IF(OR(G810="",H810="",I810="",G810=H810),"",ABS(I810-G810)/ABS(G810-H810))</f>
        <v/>
      </c>
      <c r="R810" s="7"/>
      <c r="S810" s="7"/>
      <c r="T810" s="7"/>
      <c r="U810" s="14" t="str">
        <f>IF(C810="","",IF(COUNTIFS($A$2:$A$1001,A810,$C$2:$C$1001,C810,$N$2:$N$1001,N810)&gt;1,"Revisar",""))</f>
        <v/>
      </c>
    </row>
    <row r="811">
      <c r="A811" s="5"/>
      <c r="B811" s="6"/>
      <c r="C811" s="7"/>
      <c r="D811" s="7"/>
      <c r="E811" s="7"/>
      <c r="F811" s="7"/>
      <c r="G811" s="9"/>
      <c r="H811" s="9"/>
      <c r="I811" s="9"/>
      <c r="J811" s="9"/>
      <c r="K811" s="10"/>
      <c r="L811" s="10"/>
      <c r="M811" s="9"/>
      <c r="N811" s="11" t="str">
        <f>IF(OR(G811="",J811="",K811=""),"",(J811-G811)*K811*IF(L811="",1,L811)*IF(D811="Short",-1,1)-M811)</f>
        <v/>
      </c>
      <c r="O811" s="11" t="str">
        <f>IF(OR(G811="",H811="",K811=""),"",ABS(G811-H811)*K811*IF(L811="",1,L811))</f>
        <v/>
      </c>
      <c r="P811" s="12" t="str">
        <f>IF(OR(N811="",O811="",O811=0),"",N811/O811)</f>
        <v/>
      </c>
      <c r="Q811" s="13" t="str">
        <f>IF(OR(G811="",H811="",I811="",G811=H811),"",ABS(I811-G811)/ABS(G811-H811))</f>
        <v/>
      </c>
      <c r="R811" s="7"/>
      <c r="S811" s="7"/>
      <c r="T811" s="7"/>
      <c r="U811" s="14" t="str">
        <f>IF(C811="","",IF(COUNTIFS($A$2:$A$1001,A811,$C$2:$C$1001,C811,$N$2:$N$1001,N811)&gt;1,"Revisar",""))</f>
        <v/>
      </c>
    </row>
    <row r="812">
      <c r="A812" s="5"/>
      <c r="B812" s="6"/>
      <c r="C812" s="7"/>
      <c r="D812" s="7"/>
      <c r="E812" s="7"/>
      <c r="F812" s="7"/>
      <c r="G812" s="9"/>
      <c r="H812" s="9"/>
      <c r="I812" s="9"/>
      <c r="J812" s="9"/>
      <c r="K812" s="10"/>
      <c r="L812" s="10"/>
      <c r="M812" s="9"/>
      <c r="N812" s="11" t="str">
        <f>IF(OR(G812="",J812="",K812=""),"",(J812-G812)*K812*IF(L812="",1,L812)*IF(D812="Short",-1,1)-M812)</f>
        <v/>
      </c>
      <c r="O812" s="11" t="str">
        <f>IF(OR(G812="",H812="",K812=""),"",ABS(G812-H812)*K812*IF(L812="",1,L812))</f>
        <v/>
      </c>
      <c r="P812" s="12" t="str">
        <f>IF(OR(N812="",O812="",O812=0),"",N812/O812)</f>
        <v/>
      </c>
      <c r="Q812" s="13" t="str">
        <f>IF(OR(G812="",H812="",I812="",G812=H812),"",ABS(I812-G812)/ABS(G812-H812))</f>
        <v/>
      </c>
      <c r="R812" s="7"/>
      <c r="S812" s="7"/>
      <c r="T812" s="7"/>
      <c r="U812" s="14" t="str">
        <f>IF(C812="","",IF(COUNTIFS($A$2:$A$1001,A812,$C$2:$C$1001,C812,$N$2:$N$1001,N812)&gt;1,"Revisar",""))</f>
        <v/>
      </c>
    </row>
    <row r="813">
      <c r="A813" s="5"/>
      <c r="B813" s="6"/>
      <c r="C813" s="7"/>
      <c r="D813" s="7"/>
      <c r="E813" s="7"/>
      <c r="F813" s="7"/>
      <c r="G813" s="9"/>
      <c r="H813" s="9"/>
      <c r="I813" s="9"/>
      <c r="J813" s="9"/>
      <c r="K813" s="10"/>
      <c r="L813" s="10"/>
      <c r="M813" s="9"/>
      <c r="N813" s="11" t="str">
        <f>IF(OR(G813="",J813="",K813=""),"",(J813-G813)*K813*IF(L813="",1,L813)*IF(D813="Short",-1,1)-M813)</f>
        <v/>
      </c>
      <c r="O813" s="11" t="str">
        <f>IF(OR(G813="",H813="",K813=""),"",ABS(G813-H813)*K813*IF(L813="",1,L813))</f>
        <v/>
      </c>
      <c r="P813" s="12" t="str">
        <f>IF(OR(N813="",O813="",O813=0),"",N813/O813)</f>
        <v/>
      </c>
      <c r="Q813" s="13" t="str">
        <f>IF(OR(G813="",H813="",I813="",G813=H813),"",ABS(I813-G813)/ABS(G813-H813))</f>
        <v/>
      </c>
      <c r="R813" s="7"/>
      <c r="S813" s="7"/>
      <c r="T813" s="7"/>
      <c r="U813" s="14" t="str">
        <f>IF(C813="","",IF(COUNTIFS($A$2:$A$1001,A813,$C$2:$C$1001,C813,$N$2:$N$1001,N813)&gt;1,"Revisar",""))</f>
        <v/>
      </c>
    </row>
    <row r="814">
      <c r="A814" s="5"/>
      <c r="B814" s="6"/>
      <c r="C814" s="7"/>
      <c r="D814" s="7"/>
      <c r="E814" s="7"/>
      <c r="F814" s="7"/>
      <c r="G814" s="9"/>
      <c r="H814" s="9"/>
      <c r="I814" s="9"/>
      <c r="J814" s="9"/>
      <c r="K814" s="10"/>
      <c r="L814" s="10"/>
      <c r="M814" s="9"/>
      <c r="N814" s="11" t="str">
        <f>IF(OR(G814="",J814="",K814=""),"",(J814-G814)*K814*IF(L814="",1,L814)*IF(D814="Short",-1,1)-M814)</f>
        <v/>
      </c>
      <c r="O814" s="11" t="str">
        <f>IF(OR(G814="",H814="",K814=""),"",ABS(G814-H814)*K814*IF(L814="",1,L814))</f>
        <v/>
      </c>
      <c r="P814" s="12" t="str">
        <f>IF(OR(N814="",O814="",O814=0),"",N814/O814)</f>
        <v/>
      </c>
      <c r="Q814" s="13" t="str">
        <f>IF(OR(G814="",H814="",I814="",G814=H814),"",ABS(I814-G814)/ABS(G814-H814))</f>
        <v/>
      </c>
      <c r="R814" s="7"/>
      <c r="S814" s="7"/>
      <c r="T814" s="7"/>
      <c r="U814" s="14" t="str">
        <f>IF(C814="","",IF(COUNTIFS($A$2:$A$1001,A814,$C$2:$C$1001,C814,$N$2:$N$1001,N814)&gt;1,"Revisar",""))</f>
        <v/>
      </c>
    </row>
    <row r="815">
      <c r="A815" s="5"/>
      <c r="B815" s="6"/>
      <c r="C815" s="7"/>
      <c r="D815" s="7"/>
      <c r="E815" s="7"/>
      <c r="F815" s="7"/>
      <c r="G815" s="9"/>
      <c r="H815" s="9"/>
      <c r="I815" s="9"/>
      <c r="J815" s="9"/>
      <c r="K815" s="10"/>
      <c r="L815" s="10"/>
      <c r="M815" s="9"/>
      <c r="N815" s="11" t="str">
        <f>IF(OR(G815="",J815="",K815=""),"",(J815-G815)*K815*IF(L815="",1,L815)*IF(D815="Short",-1,1)-M815)</f>
        <v/>
      </c>
      <c r="O815" s="11" t="str">
        <f>IF(OR(G815="",H815="",K815=""),"",ABS(G815-H815)*K815*IF(L815="",1,L815))</f>
        <v/>
      </c>
      <c r="P815" s="12" t="str">
        <f>IF(OR(N815="",O815="",O815=0),"",N815/O815)</f>
        <v/>
      </c>
      <c r="Q815" s="13" t="str">
        <f>IF(OR(G815="",H815="",I815="",G815=H815),"",ABS(I815-G815)/ABS(G815-H815))</f>
        <v/>
      </c>
      <c r="R815" s="7"/>
      <c r="S815" s="7"/>
      <c r="T815" s="7"/>
      <c r="U815" s="14" t="str">
        <f>IF(C815="","",IF(COUNTIFS($A$2:$A$1001,A815,$C$2:$C$1001,C815,$N$2:$N$1001,N815)&gt;1,"Revisar",""))</f>
        <v/>
      </c>
    </row>
    <row r="816">
      <c r="A816" s="5"/>
      <c r="B816" s="6"/>
      <c r="C816" s="7"/>
      <c r="D816" s="7"/>
      <c r="E816" s="7"/>
      <c r="F816" s="7"/>
      <c r="G816" s="9"/>
      <c r="H816" s="9"/>
      <c r="I816" s="9"/>
      <c r="J816" s="9"/>
      <c r="K816" s="10"/>
      <c r="L816" s="10"/>
      <c r="M816" s="9"/>
      <c r="N816" s="11" t="str">
        <f>IF(OR(G816="",J816="",K816=""),"",(J816-G816)*K816*IF(L816="",1,L816)*IF(D816="Short",-1,1)-M816)</f>
        <v/>
      </c>
      <c r="O816" s="11" t="str">
        <f>IF(OR(G816="",H816="",K816=""),"",ABS(G816-H816)*K816*IF(L816="",1,L816))</f>
        <v/>
      </c>
      <c r="P816" s="12" t="str">
        <f>IF(OR(N816="",O816="",O816=0),"",N816/O816)</f>
        <v/>
      </c>
      <c r="Q816" s="13" t="str">
        <f>IF(OR(G816="",H816="",I816="",G816=H816),"",ABS(I816-G816)/ABS(G816-H816))</f>
        <v/>
      </c>
      <c r="R816" s="7"/>
      <c r="S816" s="7"/>
      <c r="T816" s="7"/>
      <c r="U816" s="14" t="str">
        <f>IF(C816="","",IF(COUNTIFS($A$2:$A$1001,A816,$C$2:$C$1001,C816,$N$2:$N$1001,N816)&gt;1,"Revisar",""))</f>
        <v/>
      </c>
    </row>
    <row r="817">
      <c r="A817" s="5"/>
      <c r="B817" s="6"/>
      <c r="C817" s="7"/>
      <c r="D817" s="7"/>
      <c r="E817" s="7"/>
      <c r="F817" s="7"/>
      <c r="G817" s="9"/>
      <c r="H817" s="9"/>
      <c r="I817" s="9"/>
      <c r="J817" s="9"/>
      <c r="K817" s="10"/>
      <c r="L817" s="10"/>
      <c r="M817" s="9"/>
      <c r="N817" s="11" t="str">
        <f>IF(OR(G817="",J817="",K817=""),"",(J817-G817)*K817*IF(L817="",1,L817)*IF(D817="Short",-1,1)-M817)</f>
        <v/>
      </c>
      <c r="O817" s="11" t="str">
        <f>IF(OR(G817="",H817="",K817=""),"",ABS(G817-H817)*K817*IF(L817="",1,L817))</f>
        <v/>
      </c>
      <c r="P817" s="12" t="str">
        <f>IF(OR(N817="",O817="",O817=0),"",N817/O817)</f>
        <v/>
      </c>
      <c r="Q817" s="13" t="str">
        <f>IF(OR(G817="",H817="",I817="",G817=H817),"",ABS(I817-G817)/ABS(G817-H817))</f>
        <v/>
      </c>
      <c r="R817" s="7"/>
      <c r="S817" s="7"/>
      <c r="T817" s="7"/>
      <c r="U817" s="14" t="str">
        <f>IF(C817="","",IF(COUNTIFS($A$2:$A$1001,A817,$C$2:$C$1001,C817,$N$2:$N$1001,N817)&gt;1,"Revisar",""))</f>
        <v/>
      </c>
    </row>
    <row r="818">
      <c r="A818" s="5"/>
      <c r="B818" s="6"/>
      <c r="C818" s="7"/>
      <c r="D818" s="7"/>
      <c r="E818" s="7"/>
      <c r="F818" s="7"/>
      <c r="G818" s="9"/>
      <c r="H818" s="9"/>
      <c r="I818" s="9"/>
      <c r="J818" s="9"/>
      <c r="K818" s="10"/>
      <c r="L818" s="10"/>
      <c r="M818" s="9"/>
      <c r="N818" s="11" t="str">
        <f>IF(OR(G818="",J818="",K818=""),"",(J818-G818)*K818*IF(L818="",1,L818)*IF(D818="Short",-1,1)-M818)</f>
        <v/>
      </c>
      <c r="O818" s="11" t="str">
        <f>IF(OR(G818="",H818="",K818=""),"",ABS(G818-H818)*K818*IF(L818="",1,L818))</f>
        <v/>
      </c>
      <c r="P818" s="12" t="str">
        <f>IF(OR(N818="",O818="",O818=0),"",N818/O818)</f>
        <v/>
      </c>
      <c r="Q818" s="13" t="str">
        <f>IF(OR(G818="",H818="",I818="",G818=H818),"",ABS(I818-G818)/ABS(G818-H818))</f>
        <v/>
      </c>
      <c r="R818" s="7"/>
      <c r="S818" s="7"/>
      <c r="T818" s="7"/>
      <c r="U818" s="14" t="str">
        <f>IF(C818="","",IF(COUNTIFS($A$2:$A$1001,A818,$C$2:$C$1001,C818,$N$2:$N$1001,N818)&gt;1,"Revisar",""))</f>
        <v/>
      </c>
    </row>
    <row r="819">
      <c r="A819" s="5"/>
      <c r="B819" s="6"/>
      <c r="C819" s="7"/>
      <c r="D819" s="7"/>
      <c r="E819" s="7"/>
      <c r="F819" s="7"/>
      <c r="G819" s="9"/>
      <c r="H819" s="9"/>
      <c r="I819" s="9"/>
      <c r="J819" s="9"/>
      <c r="K819" s="10"/>
      <c r="L819" s="10"/>
      <c r="M819" s="9"/>
      <c r="N819" s="11" t="str">
        <f>IF(OR(G819="",J819="",K819=""),"",(J819-G819)*K819*IF(L819="",1,L819)*IF(D819="Short",-1,1)-M819)</f>
        <v/>
      </c>
      <c r="O819" s="11" t="str">
        <f>IF(OR(G819="",H819="",K819=""),"",ABS(G819-H819)*K819*IF(L819="",1,L819))</f>
        <v/>
      </c>
      <c r="P819" s="12" t="str">
        <f>IF(OR(N819="",O819="",O819=0),"",N819/O819)</f>
        <v/>
      </c>
      <c r="Q819" s="13" t="str">
        <f>IF(OR(G819="",H819="",I819="",G819=H819),"",ABS(I819-G819)/ABS(G819-H819))</f>
        <v/>
      </c>
      <c r="R819" s="7"/>
      <c r="S819" s="7"/>
      <c r="T819" s="7"/>
      <c r="U819" s="14" t="str">
        <f>IF(C819="","",IF(COUNTIFS($A$2:$A$1001,A819,$C$2:$C$1001,C819,$N$2:$N$1001,N819)&gt;1,"Revisar",""))</f>
        <v/>
      </c>
    </row>
    <row r="820">
      <c r="A820" s="5"/>
      <c r="B820" s="6"/>
      <c r="C820" s="7"/>
      <c r="D820" s="7"/>
      <c r="E820" s="7"/>
      <c r="F820" s="7"/>
      <c r="G820" s="9"/>
      <c r="H820" s="9"/>
      <c r="I820" s="9"/>
      <c r="J820" s="9"/>
      <c r="K820" s="10"/>
      <c r="L820" s="10"/>
      <c r="M820" s="9"/>
      <c r="N820" s="11" t="str">
        <f>IF(OR(G820="",J820="",K820=""),"",(J820-G820)*K820*IF(L820="",1,L820)*IF(D820="Short",-1,1)-M820)</f>
        <v/>
      </c>
      <c r="O820" s="11" t="str">
        <f>IF(OR(G820="",H820="",K820=""),"",ABS(G820-H820)*K820*IF(L820="",1,L820))</f>
        <v/>
      </c>
      <c r="P820" s="12" t="str">
        <f>IF(OR(N820="",O820="",O820=0),"",N820/O820)</f>
        <v/>
      </c>
      <c r="Q820" s="13" t="str">
        <f>IF(OR(G820="",H820="",I820="",G820=H820),"",ABS(I820-G820)/ABS(G820-H820))</f>
        <v/>
      </c>
      <c r="R820" s="7"/>
      <c r="S820" s="7"/>
      <c r="T820" s="7"/>
      <c r="U820" s="14" t="str">
        <f>IF(C820="","",IF(COUNTIFS($A$2:$A$1001,A820,$C$2:$C$1001,C820,$N$2:$N$1001,N820)&gt;1,"Revisar",""))</f>
        <v/>
      </c>
    </row>
    <row r="821">
      <c r="A821" s="5"/>
      <c r="B821" s="6"/>
      <c r="C821" s="7"/>
      <c r="D821" s="7"/>
      <c r="E821" s="7"/>
      <c r="F821" s="7"/>
      <c r="G821" s="9"/>
      <c r="H821" s="9"/>
      <c r="I821" s="9"/>
      <c r="J821" s="9"/>
      <c r="K821" s="10"/>
      <c r="L821" s="10"/>
      <c r="M821" s="9"/>
      <c r="N821" s="11" t="str">
        <f>IF(OR(G821="",J821="",K821=""),"",(J821-G821)*K821*IF(L821="",1,L821)*IF(D821="Short",-1,1)-M821)</f>
        <v/>
      </c>
      <c r="O821" s="11" t="str">
        <f>IF(OR(G821="",H821="",K821=""),"",ABS(G821-H821)*K821*IF(L821="",1,L821))</f>
        <v/>
      </c>
      <c r="P821" s="12" t="str">
        <f>IF(OR(N821="",O821="",O821=0),"",N821/O821)</f>
        <v/>
      </c>
      <c r="Q821" s="13" t="str">
        <f>IF(OR(G821="",H821="",I821="",G821=H821),"",ABS(I821-G821)/ABS(G821-H821))</f>
        <v/>
      </c>
      <c r="R821" s="7"/>
      <c r="S821" s="7"/>
      <c r="T821" s="7"/>
      <c r="U821" s="14" t="str">
        <f>IF(C821="","",IF(COUNTIFS($A$2:$A$1001,A821,$C$2:$C$1001,C821,$N$2:$N$1001,N821)&gt;1,"Revisar",""))</f>
        <v/>
      </c>
    </row>
    <row r="822">
      <c r="A822" s="5"/>
      <c r="B822" s="6"/>
      <c r="C822" s="7"/>
      <c r="D822" s="7"/>
      <c r="E822" s="7"/>
      <c r="F822" s="7"/>
      <c r="G822" s="9"/>
      <c r="H822" s="9"/>
      <c r="I822" s="9"/>
      <c r="J822" s="9"/>
      <c r="K822" s="10"/>
      <c r="L822" s="10"/>
      <c r="M822" s="9"/>
      <c r="N822" s="11" t="str">
        <f>IF(OR(G822="",J822="",K822=""),"",(J822-G822)*K822*IF(L822="",1,L822)*IF(D822="Short",-1,1)-M822)</f>
        <v/>
      </c>
      <c r="O822" s="11" t="str">
        <f>IF(OR(G822="",H822="",K822=""),"",ABS(G822-H822)*K822*IF(L822="",1,L822))</f>
        <v/>
      </c>
      <c r="P822" s="12" t="str">
        <f>IF(OR(N822="",O822="",O822=0),"",N822/O822)</f>
        <v/>
      </c>
      <c r="Q822" s="13" t="str">
        <f>IF(OR(G822="",H822="",I822="",G822=H822),"",ABS(I822-G822)/ABS(G822-H822))</f>
        <v/>
      </c>
      <c r="R822" s="7"/>
      <c r="S822" s="7"/>
      <c r="T822" s="7"/>
      <c r="U822" s="14" t="str">
        <f>IF(C822="","",IF(COUNTIFS($A$2:$A$1001,A822,$C$2:$C$1001,C822,$N$2:$N$1001,N822)&gt;1,"Revisar",""))</f>
        <v/>
      </c>
    </row>
    <row r="823">
      <c r="A823" s="5"/>
      <c r="B823" s="6"/>
      <c r="C823" s="7"/>
      <c r="D823" s="7"/>
      <c r="E823" s="7"/>
      <c r="F823" s="7"/>
      <c r="G823" s="9"/>
      <c r="H823" s="9"/>
      <c r="I823" s="9"/>
      <c r="J823" s="9"/>
      <c r="K823" s="10"/>
      <c r="L823" s="10"/>
      <c r="M823" s="9"/>
      <c r="N823" s="11" t="str">
        <f>IF(OR(G823="",J823="",K823=""),"",(J823-G823)*K823*IF(L823="",1,L823)*IF(D823="Short",-1,1)-M823)</f>
        <v/>
      </c>
      <c r="O823" s="11" t="str">
        <f>IF(OR(G823="",H823="",K823=""),"",ABS(G823-H823)*K823*IF(L823="",1,L823))</f>
        <v/>
      </c>
      <c r="P823" s="12" t="str">
        <f>IF(OR(N823="",O823="",O823=0),"",N823/O823)</f>
        <v/>
      </c>
      <c r="Q823" s="13" t="str">
        <f>IF(OR(G823="",H823="",I823="",G823=H823),"",ABS(I823-G823)/ABS(G823-H823))</f>
        <v/>
      </c>
      <c r="R823" s="7"/>
      <c r="S823" s="7"/>
      <c r="T823" s="7"/>
      <c r="U823" s="14" t="str">
        <f>IF(C823="","",IF(COUNTIFS($A$2:$A$1001,A823,$C$2:$C$1001,C823,$N$2:$N$1001,N823)&gt;1,"Revisar",""))</f>
        <v/>
      </c>
    </row>
    <row r="824">
      <c r="A824" s="5"/>
      <c r="B824" s="6"/>
      <c r="C824" s="7"/>
      <c r="D824" s="7"/>
      <c r="E824" s="7"/>
      <c r="F824" s="7"/>
      <c r="G824" s="9"/>
      <c r="H824" s="9"/>
      <c r="I824" s="9"/>
      <c r="J824" s="9"/>
      <c r="K824" s="10"/>
      <c r="L824" s="10"/>
      <c r="M824" s="9"/>
      <c r="N824" s="11" t="str">
        <f>IF(OR(G824="",J824="",K824=""),"",(J824-G824)*K824*IF(L824="",1,L824)*IF(D824="Short",-1,1)-M824)</f>
        <v/>
      </c>
      <c r="O824" s="11" t="str">
        <f>IF(OR(G824="",H824="",K824=""),"",ABS(G824-H824)*K824*IF(L824="",1,L824))</f>
        <v/>
      </c>
      <c r="P824" s="12" t="str">
        <f>IF(OR(N824="",O824="",O824=0),"",N824/O824)</f>
        <v/>
      </c>
      <c r="Q824" s="13" t="str">
        <f>IF(OR(G824="",H824="",I824="",G824=H824),"",ABS(I824-G824)/ABS(G824-H824))</f>
        <v/>
      </c>
      <c r="R824" s="7"/>
      <c r="S824" s="7"/>
      <c r="T824" s="7"/>
      <c r="U824" s="14" t="str">
        <f>IF(C824="","",IF(COUNTIFS($A$2:$A$1001,A824,$C$2:$C$1001,C824,$N$2:$N$1001,N824)&gt;1,"Revisar",""))</f>
        <v/>
      </c>
    </row>
    <row r="825">
      <c r="A825" s="5"/>
      <c r="B825" s="6"/>
      <c r="C825" s="7"/>
      <c r="D825" s="7"/>
      <c r="E825" s="7"/>
      <c r="F825" s="7"/>
      <c r="G825" s="9"/>
      <c r="H825" s="9"/>
      <c r="I825" s="9"/>
      <c r="J825" s="9"/>
      <c r="K825" s="10"/>
      <c r="L825" s="10"/>
      <c r="M825" s="9"/>
      <c r="N825" s="11" t="str">
        <f>IF(OR(G825="",J825="",K825=""),"",(J825-G825)*K825*IF(L825="",1,L825)*IF(D825="Short",-1,1)-M825)</f>
        <v/>
      </c>
      <c r="O825" s="11" t="str">
        <f>IF(OR(G825="",H825="",K825=""),"",ABS(G825-H825)*K825*IF(L825="",1,L825))</f>
        <v/>
      </c>
      <c r="P825" s="12" t="str">
        <f>IF(OR(N825="",O825="",O825=0),"",N825/O825)</f>
        <v/>
      </c>
      <c r="Q825" s="13" t="str">
        <f>IF(OR(G825="",H825="",I825="",G825=H825),"",ABS(I825-G825)/ABS(G825-H825))</f>
        <v/>
      </c>
      <c r="R825" s="7"/>
      <c r="S825" s="7"/>
      <c r="T825" s="7"/>
      <c r="U825" s="14" t="str">
        <f>IF(C825="","",IF(COUNTIFS($A$2:$A$1001,A825,$C$2:$C$1001,C825,$N$2:$N$1001,N825)&gt;1,"Revisar",""))</f>
        <v/>
      </c>
    </row>
    <row r="826">
      <c r="A826" s="5"/>
      <c r="B826" s="6"/>
      <c r="C826" s="7"/>
      <c r="D826" s="7"/>
      <c r="E826" s="7"/>
      <c r="F826" s="7"/>
      <c r="G826" s="9"/>
      <c r="H826" s="9"/>
      <c r="I826" s="9"/>
      <c r="J826" s="9"/>
      <c r="K826" s="10"/>
      <c r="L826" s="10"/>
      <c r="M826" s="9"/>
      <c r="N826" s="11" t="str">
        <f>IF(OR(G826="",J826="",K826=""),"",(J826-G826)*K826*IF(L826="",1,L826)*IF(D826="Short",-1,1)-M826)</f>
        <v/>
      </c>
      <c r="O826" s="11" t="str">
        <f>IF(OR(G826="",H826="",K826=""),"",ABS(G826-H826)*K826*IF(L826="",1,L826))</f>
        <v/>
      </c>
      <c r="P826" s="12" t="str">
        <f>IF(OR(N826="",O826="",O826=0),"",N826/O826)</f>
        <v/>
      </c>
      <c r="Q826" s="13" t="str">
        <f>IF(OR(G826="",H826="",I826="",G826=H826),"",ABS(I826-G826)/ABS(G826-H826))</f>
        <v/>
      </c>
      <c r="R826" s="7"/>
      <c r="S826" s="7"/>
      <c r="T826" s="7"/>
      <c r="U826" s="14" t="str">
        <f>IF(C826="","",IF(COUNTIFS($A$2:$A$1001,A826,$C$2:$C$1001,C826,$N$2:$N$1001,N826)&gt;1,"Revisar",""))</f>
        <v/>
      </c>
    </row>
    <row r="827">
      <c r="A827" s="5"/>
      <c r="B827" s="6"/>
      <c r="C827" s="7"/>
      <c r="D827" s="7"/>
      <c r="E827" s="7"/>
      <c r="F827" s="7"/>
      <c r="G827" s="9"/>
      <c r="H827" s="9"/>
      <c r="I827" s="9"/>
      <c r="J827" s="9"/>
      <c r="K827" s="10"/>
      <c r="L827" s="10"/>
      <c r="M827" s="9"/>
      <c r="N827" s="11" t="str">
        <f>IF(OR(G827="",J827="",K827=""),"",(J827-G827)*K827*IF(L827="",1,L827)*IF(D827="Short",-1,1)-M827)</f>
        <v/>
      </c>
      <c r="O827" s="11" t="str">
        <f>IF(OR(G827="",H827="",K827=""),"",ABS(G827-H827)*K827*IF(L827="",1,L827))</f>
        <v/>
      </c>
      <c r="P827" s="12" t="str">
        <f>IF(OR(N827="",O827="",O827=0),"",N827/O827)</f>
        <v/>
      </c>
      <c r="Q827" s="13" t="str">
        <f>IF(OR(G827="",H827="",I827="",G827=H827),"",ABS(I827-G827)/ABS(G827-H827))</f>
        <v/>
      </c>
      <c r="R827" s="7"/>
      <c r="S827" s="7"/>
      <c r="T827" s="7"/>
      <c r="U827" s="14" t="str">
        <f>IF(C827="","",IF(COUNTIFS($A$2:$A$1001,A827,$C$2:$C$1001,C827,$N$2:$N$1001,N827)&gt;1,"Revisar",""))</f>
        <v/>
      </c>
    </row>
    <row r="828">
      <c r="A828" s="5"/>
      <c r="B828" s="6"/>
      <c r="C828" s="7"/>
      <c r="D828" s="7"/>
      <c r="E828" s="7"/>
      <c r="F828" s="7"/>
      <c r="G828" s="9"/>
      <c r="H828" s="9"/>
      <c r="I828" s="9"/>
      <c r="J828" s="9"/>
      <c r="K828" s="10"/>
      <c r="L828" s="10"/>
      <c r="M828" s="9"/>
      <c r="N828" s="11" t="str">
        <f>IF(OR(G828="",J828="",K828=""),"",(J828-G828)*K828*IF(L828="",1,L828)*IF(D828="Short",-1,1)-M828)</f>
        <v/>
      </c>
      <c r="O828" s="11" t="str">
        <f>IF(OR(G828="",H828="",K828=""),"",ABS(G828-H828)*K828*IF(L828="",1,L828))</f>
        <v/>
      </c>
      <c r="P828" s="12" t="str">
        <f>IF(OR(N828="",O828="",O828=0),"",N828/O828)</f>
        <v/>
      </c>
      <c r="Q828" s="13" t="str">
        <f>IF(OR(G828="",H828="",I828="",G828=H828),"",ABS(I828-G828)/ABS(G828-H828))</f>
        <v/>
      </c>
      <c r="R828" s="7"/>
      <c r="S828" s="7"/>
      <c r="T828" s="7"/>
      <c r="U828" s="14" t="str">
        <f>IF(C828="","",IF(COUNTIFS($A$2:$A$1001,A828,$C$2:$C$1001,C828,$N$2:$N$1001,N828)&gt;1,"Revisar",""))</f>
        <v/>
      </c>
    </row>
    <row r="829">
      <c r="A829" s="5"/>
      <c r="B829" s="6"/>
      <c r="C829" s="7"/>
      <c r="D829" s="7"/>
      <c r="E829" s="7"/>
      <c r="F829" s="7"/>
      <c r="G829" s="9"/>
      <c r="H829" s="9"/>
      <c r="I829" s="9"/>
      <c r="J829" s="9"/>
      <c r="K829" s="10"/>
      <c r="L829" s="10"/>
      <c r="M829" s="9"/>
      <c r="N829" s="11" t="str">
        <f>IF(OR(G829="",J829="",K829=""),"",(J829-G829)*K829*IF(L829="",1,L829)*IF(D829="Short",-1,1)-M829)</f>
        <v/>
      </c>
      <c r="O829" s="11" t="str">
        <f>IF(OR(G829="",H829="",K829=""),"",ABS(G829-H829)*K829*IF(L829="",1,L829))</f>
        <v/>
      </c>
      <c r="P829" s="12" t="str">
        <f>IF(OR(N829="",O829="",O829=0),"",N829/O829)</f>
        <v/>
      </c>
      <c r="Q829" s="13" t="str">
        <f>IF(OR(G829="",H829="",I829="",G829=H829),"",ABS(I829-G829)/ABS(G829-H829))</f>
        <v/>
      </c>
      <c r="R829" s="7"/>
      <c r="S829" s="7"/>
      <c r="T829" s="7"/>
      <c r="U829" s="14" t="str">
        <f>IF(C829="","",IF(COUNTIFS($A$2:$A$1001,A829,$C$2:$C$1001,C829,$N$2:$N$1001,N829)&gt;1,"Revisar",""))</f>
        <v/>
      </c>
    </row>
    <row r="830">
      <c r="A830" s="5"/>
      <c r="B830" s="6"/>
      <c r="C830" s="7"/>
      <c r="D830" s="7"/>
      <c r="E830" s="7"/>
      <c r="F830" s="7"/>
      <c r="G830" s="9"/>
      <c r="H830" s="9"/>
      <c r="I830" s="9"/>
      <c r="J830" s="9"/>
      <c r="K830" s="10"/>
      <c r="L830" s="10"/>
      <c r="M830" s="9"/>
      <c r="N830" s="11" t="str">
        <f>IF(OR(G830="",J830="",K830=""),"",(J830-G830)*K830*IF(L830="",1,L830)*IF(D830="Short",-1,1)-M830)</f>
        <v/>
      </c>
      <c r="O830" s="11" t="str">
        <f>IF(OR(G830="",H830="",K830=""),"",ABS(G830-H830)*K830*IF(L830="",1,L830))</f>
        <v/>
      </c>
      <c r="P830" s="12" t="str">
        <f>IF(OR(N830="",O830="",O830=0),"",N830/O830)</f>
        <v/>
      </c>
      <c r="Q830" s="13" t="str">
        <f>IF(OR(G830="",H830="",I830="",G830=H830),"",ABS(I830-G830)/ABS(G830-H830))</f>
        <v/>
      </c>
      <c r="R830" s="7"/>
      <c r="S830" s="7"/>
      <c r="T830" s="7"/>
      <c r="U830" s="14" t="str">
        <f>IF(C830="","",IF(COUNTIFS($A$2:$A$1001,A830,$C$2:$C$1001,C830,$N$2:$N$1001,N830)&gt;1,"Revisar",""))</f>
        <v/>
      </c>
    </row>
    <row r="831">
      <c r="A831" s="5"/>
      <c r="B831" s="6"/>
      <c r="C831" s="7"/>
      <c r="D831" s="7"/>
      <c r="E831" s="7"/>
      <c r="F831" s="7"/>
      <c r="G831" s="9"/>
      <c r="H831" s="9"/>
      <c r="I831" s="9"/>
      <c r="J831" s="9"/>
      <c r="K831" s="10"/>
      <c r="L831" s="10"/>
      <c r="M831" s="9"/>
      <c r="N831" s="11" t="str">
        <f>IF(OR(G831="",J831="",K831=""),"",(J831-G831)*K831*IF(L831="",1,L831)*IF(D831="Short",-1,1)-M831)</f>
        <v/>
      </c>
      <c r="O831" s="11" t="str">
        <f>IF(OR(G831="",H831="",K831=""),"",ABS(G831-H831)*K831*IF(L831="",1,L831))</f>
        <v/>
      </c>
      <c r="P831" s="12" t="str">
        <f>IF(OR(N831="",O831="",O831=0),"",N831/O831)</f>
        <v/>
      </c>
      <c r="Q831" s="13" t="str">
        <f>IF(OR(G831="",H831="",I831="",G831=H831),"",ABS(I831-G831)/ABS(G831-H831))</f>
        <v/>
      </c>
      <c r="R831" s="7"/>
      <c r="S831" s="7"/>
      <c r="T831" s="7"/>
      <c r="U831" s="14" t="str">
        <f>IF(C831="","",IF(COUNTIFS($A$2:$A$1001,A831,$C$2:$C$1001,C831,$N$2:$N$1001,N831)&gt;1,"Revisar",""))</f>
        <v/>
      </c>
    </row>
    <row r="832">
      <c r="A832" s="5"/>
      <c r="B832" s="6"/>
      <c r="C832" s="7"/>
      <c r="D832" s="7"/>
      <c r="E832" s="7"/>
      <c r="F832" s="7"/>
      <c r="G832" s="9"/>
      <c r="H832" s="9"/>
      <c r="I832" s="9"/>
      <c r="J832" s="9"/>
      <c r="K832" s="10"/>
      <c r="L832" s="10"/>
      <c r="M832" s="9"/>
      <c r="N832" s="11" t="str">
        <f>IF(OR(G832="",J832="",K832=""),"",(J832-G832)*K832*IF(L832="",1,L832)*IF(D832="Short",-1,1)-M832)</f>
        <v/>
      </c>
      <c r="O832" s="11" t="str">
        <f>IF(OR(G832="",H832="",K832=""),"",ABS(G832-H832)*K832*IF(L832="",1,L832))</f>
        <v/>
      </c>
      <c r="P832" s="12" t="str">
        <f>IF(OR(N832="",O832="",O832=0),"",N832/O832)</f>
        <v/>
      </c>
      <c r="Q832" s="13" t="str">
        <f>IF(OR(G832="",H832="",I832="",G832=H832),"",ABS(I832-G832)/ABS(G832-H832))</f>
        <v/>
      </c>
      <c r="R832" s="7"/>
      <c r="S832" s="7"/>
      <c r="T832" s="7"/>
      <c r="U832" s="14" t="str">
        <f>IF(C832="","",IF(COUNTIFS($A$2:$A$1001,A832,$C$2:$C$1001,C832,$N$2:$N$1001,N832)&gt;1,"Revisar",""))</f>
        <v/>
      </c>
    </row>
    <row r="833">
      <c r="A833" s="5"/>
      <c r="B833" s="6"/>
      <c r="C833" s="7"/>
      <c r="D833" s="7"/>
      <c r="E833" s="7"/>
      <c r="F833" s="7"/>
      <c r="G833" s="9"/>
      <c r="H833" s="9"/>
      <c r="I833" s="9"/>
      <c r="J833" s="9"/>
      <c r="K833" s="10"/>
      <c r="L833" s="10"/>
      <c r="M833" s="9"/>
      <c r="N833" s="11" t="str">
        <f>IF(OR(G833="",J833="",K833=""),"",(J833-G833)*K833*IF(L833="",1,L833)*IF(D833="Short",-1,1)-M833)</f>
        <v/>
      </c>
      <c r="O833" s="11" t="str">
        <f>IF(OR(G833="",H833="",K833=""),"",ABS(G833-H833)*K833*IF(L833="",1,L833))</f>
        <v/>
      </c>
      <c r="P833" s="12" t="str">
        <f>IF(OR(N833="",O833="",O833=0),"",N833/O833)</f>
        <v/>
      </c>
      <c r="Q833" s="13" t="str">
        <f>IF(OR(G833="",H833="",I833="",G833=H833),"",ABS(I833-G833)/ABS(G833-H833))</f>
        <v/>
      </c>
      <c r="R833" s="7"/>
      <c r="S833" s="7"/>
      <c r="T833" s="7"/>
      <c r="U833" s="14" t="str">
        <f>IF(C833="","",IF(COUNTIFS($A$2:$A$1001,A833,$C$2:$C$1001,C833,$N$2:$N$1001,N833)&gt;1,"Revisar",""))</f>
        <v/>
      </c>
    </row>
    <row r="834">
      <c r="A834" s="5"/>
      <c r="B834" s="6"/>
      <c r="C834" s="7"/>
      <c r="D834" s="7"/>
      <c r="E834" s="7"/>
      <c r="F834" s="7"/>
      <c r="G834" s="9"/>
      <c r="H834" s="9"/>
      <c r="I834" s="9"/>
      <c r="J834" s="9"/>
      <c r="K834" s="10"/>
      <c r="L834" s="10"/>
      <c r="M834" s="9"/>
      <c r="N834" s="11" t="str">
        <f>IF(OR(G834="",J834="",K834=""),"",(J834-G834)*K834*IF(L834="",1,L834)*IF(D834="Short",-1,1)-M834)</f>
        <v/>
      </c>
      <c r="O834" s="11" t="str">
        <f>IF(OR(G834="",H834="",K834=""),"",ABS(G834-H834)*K834*IF(L834="",1,L834))</f>
        <v/>
      </c>
      <c r="P834" s="12" t="str">
        <f>IF(OR(N834="",O834="",O834=0),"",N834/O834)</f>
        <v/>
      </c>
      <c r="Q834" s="13" t="str">
        <f>IF(OR(G834="",H834="",I834="",G834=H834),"",ABS(I834-G834)/ABS(G834-H834))</f>
        <v/>
      </c>
      <c r="R834" s="7"/>
      <c r="S834" s="7"/>
      <c r="T834" s="7"/>
      <c r="U834" s="14" t="str">
        <f>IF(C834="","",IF(COUNTIFS($A$2:$A$1001,A834,$C$2:$C$1001,C834,$N$2:$N$1001,N834)&gt;1,"Revisar",""))</f>
        <v/>
      </c>
    </row>
    <row r="835">
      <c r="A835" s="5"/>
      <c r="B835" s="6"/>
      <c r="C835" s="7"/>
      <c r="D835" s="7"/>
      <c r="E835" s="7"/>
      <c r="F835" s="7"/>
      <c r="G835" s="9"/>
      <c r="H835" s="9"/>
      <c r="I835" s="9"/>
      <c r="J835" s="9"/>
      <c r="K835" s="10"/>
      <c r="L835" s="10"/>
      <c r="M835" s="9"/>
      <c r="N835" s="11" t="str">
        <f>IF(OR(G835="",J835="",K835=""),"",(J835-G835)*K835*IF(L835="",1,L835)*IF(D835="Short",-1,1)-M835)</f>
        <v/>
      </c>
      <c r="O835" s="11" t="str">
        <f>IF(OR(G835="",H835="",K835=""),"",ABS(G835-H835)*K835*IF(L835="",1,L835))</f>
        <v/>
      </c>
      <c r="P835" s="12" t="str">
        <f>IF(OR(N835="",O835="",O835=0),"",N835/O835)</f>
        <v/>
      </c>
      <c r="Q835" s="13" t="str">
        <f>IF(OR(G835="",H835="",I835="",G835=H835),"",ABS(I835-G835)/ABS(G835-H835))</f>
        <v/>
      </c>
      <c r="R835" s="7"/>
      <c r="S835" s="7"/>
      <c r="T835" s="7"/>
      <c r="U835" s="14" t="str">
        <f>IF(C835="","",IF(COUNTIFS($A$2:$A$1001,A835,$C$2:$C$1001,C835,$N$2:$N$1001,N835)&gt;1,"Revisar",""))</f>
        <v/>
      </c>
    </row>
    <row r="836">
      <c r="A836" s="5"/>
      <c r="B836" s="6"/>
      <c r="C836" s="7"/>
      <c r="D836" s="7"/>
      <c r="E836" s="7"/>
      <c r="F836" s="7"/>
      <c r="G836" s="9"/>
      <c r="H836" s="9"/>
      <c r="I836" s="9"/>
      <c r="J836" s="9"/>
      <c r="K836" s="10"/>
      <c r="L836" s="10"/>
      <c r="M836" s="9"/>
      <c r="N836" s="11" t="str">
        <f>IF(OR(G836="",J836="",K836=""),"",(J836-G836)*K836*IF(L836="",1,L836)*IF(D836="Short",-1,1)-M836)</f>
        <v/>
      </c>
      <c r="O836" s="11" t="str">
        <f>IF(OR(G836="",H836="",K836=""),"",ABS(G836-H836)*K836*IF(L836="",1,L836))</f>
        <v/>
      </c>
      <c r="P836" s="12" t="str">
        <f>IF(OR(N836="",O836="",O836=0),"",N836/O836)</f>
        <v/>
      </c>
      <c r="Q836" s="13" t="str">
        <f>IF(OR(G836="",H836="",I836="",G836=H836),"",ABS(I836-G836)/ABS(G836-H836))</f>
        <v/>
      </c>
      <c r="R836" s="7"/>
      <c r="S836" s="7"/>
      <c r="T836" s="7"/>
      <c r="U836" s="14" t="str">
        <f>IF(C836="","",IF(COUNTIFS($A$2:$A$1001,A836,$C$2:$C$1001,C836,$N$2:$N$1001,N836)&gt;1,"Revisar",""))</f>
        <v/>
      </c>
    </row>
    <row r="837">
      <c r="A837" s="5"/>
      <c r="B837" s="6"/>
      <c r="C837" s="7"/>
      <c r="D837" s="7"/>
      <c r="E837" s="7"/>
      <c r="F837" s="7"/>
      <c r="G837" s="9"/>
      <c r="H837" s="9"/>
      <c r="I837" s="9"/>
      <c r="J837" s="9"/>
      <c r="K837" s="10"/>
      <c r="L837" s="10"/>
      <c r="M837" s="9"/>
      <c r="N837" s="11" t="str">
        <f>IF(OR(G837="",J837="",K837=""),"",(J837-G837)*K837*IF(L837="",1,L837)*IF(D837="Short",-1,1)-M837)</f>
        <v/>
      </c>
      <c r="O837" s="11" t="str">
        <f>IF(OR(G837="",H837="",K837=""),"",ABS(G837-H837)*K837*IF(L837="",1,L837))</f>
        <v/>
      </c>
      <c r="P837" s="12" t="str">
        <f>IF(OR(N837="",O837="",O837=0),"",N837/O837)</f>
        <v/>
      </c>
      <c r="Q837" s="13" t="str">
        <f>IF(OR(G837="",H837="",I837="",G837=H837),"",ABS(I837-G837)/ABS(G837-H837))</f>
        <v/>
      </c>
      <c r="R837" s="7"/>
      <c r="S837" s="7"/>
      <c r="T837" s="7"/>
      <c r="U837" s="14" t="str">
        <f>IF(C837="","",IF(COUNTIFS($A$2:$A$1001,A837,$C$2:$C$1001,C837,$N$2:$N$1001,N837)&gt;1,"Revisar",""))</f>
        <v/>
      </c>
    </row>
    <row r="838">
      <c r="A838" s="5"/>
      <c r="B838" s="6"/>
      <c r="C838" s="7"/>
      <c r="D838" s="7"/>
      <c r="E838" s="7"/>
      <c r="F838" s="7"/>
      <c r="G838" s="9"/>
      <c r="H838" s="9"/>
      <c r="I838" s="9"/>
      <c r="J838" s="9"/>
      <c r="K838" s="10"/>
      <c r="L838" s="10"/>
      <c r="M838" s="9"/>
      <c r="N838" s="11" t="str">
        <f>IF(OR(G838="",J838="",K838=""),"",(J838-G838)*K838*IF(L838="",1,L838)*IF(D838="Short",-1,1)-M838)</f>
        <v/>
      </c>
      <c r="O838" s="11" t="str">
        <f>IF(OR(G838="",H838="",K838=""),"",ABS(G838-H838)*K838*IF(L838="",1,L838))</f>
        <v/>
      </c>
      <c r="P838" s="12" t="str">
        <f>IF(OR(N838="",O838="",O838=0),"",N838/O838)</f>
        <v/>
      </c>
      <c r="Q838" s="13" t="str">
        <f>IF(OR(G838="",H838="",I838="",G838=H838),"",ABS(I838-G838)/ABS(G838-H838))</f>
        <v/>
      </c>
      <c r="R838" s="7"/>
      <c r="S838" s="7"/>
      <c r="T838" s="7"/>
      <c r="U838" s="14" t="str">
        <f>IF(C838="","",IF(COUNTIFS($A$2:$A$1001,A838,$C$2:$C$1001,C838,$N$2:$N$1001,N838)&gt;1,"Revisar",""))</f>
        <v/>
      </c>
    </row>
    <row r="839">
      <c r="A839" s="5"/>
      <c r="B839" s="6"/>
      <c r="C839" s="7"/>
      <c r="D839" s="7"/>
      <c r="E839" s="7"/>
      <c r="F839" s="7"/>
      <c r="G839" s="9"/>
      <c r="H839" s="9"/>
      <c r="I839" s="9"/>
      <c r="J839" s="9"/>
      <c r="K839" s="10"/>
      <c r="L839" s="10"/>
      <c r="M839" s="9"/>
      <c r="N839" s="11" t="str">
        <f>IF(OR(G839="",J839="",K839=""),"",(J839-G839)*K839*IF(L839="",1,L839)*IF(D839="Short",-1,1)-M839)</f>
        <v/>
      </c>
      <c r="O839" s="11" t="str">
        <f>IF(OR(G839="",H839="",K839=""),"",ABS(G839-H839)*K839*IF(L839="",1,L839))</f>
        <v/>
      </c>
      <c r="P839" s="12" t="str">
        <f>IF(OR(N839="",O839="",O839=0),"",N839/O839)</f>
        <v/>
      </c>
      <c r="Q839" s="13" t="str">
        <f>IF(OR(G839="",H839="",I839="",G839=H839),"",ABS(I839-G839)/ABS(G839-H839))</f>
        <v/>
      </c>
      <c r="R839" s="7"/>
      <c r="S839" s="7"/>
      <c r="T839" s="7"/>
      <c r="U839" s="14" t="str">
        <f>IF(C839="","",IF(COUNTIFS($A$2:$A$1001,A839,$C$2:$C$1001,C839,$N$2:$N$1001,N839)&gt;1,"Revisar",""))</f>
        <v/>
      </c>
    </row>
    <row r="840">
      <c r="A840" s="5"/>
      <c r="B840" s="6"/>
      <c r="C840" s="7"/>
      <c r="D840" s="7"/>
      <c r="E840" s="7"/>
      <c r="F840" s="7"/>
      <c r="G840" s="9"/>
      <c r="H840" s="9"/>
      <c r="I840" s="9"/>
      <c r="J840" s="9"/>
      <c r="K840" s="10"/>
      <c r="L840" s="10"/>
      <c r="M840" s="9"/>
      <c r="N840" s="11" t="str">
        <f>IF(OR(G840="",J840="",K840=""),"",(J840-G840)*K840*IF(L840="",1,L840)*IF(D840="Short",-1,1)-M840)</f>
        <v/>
      </c>
      <c r="O840" s="11" t="str">
        <f>IF(OR(G840="",H840="",K840=""),"",ABS(G840-H840)*K840*IF(L840="",1,L840))</f>
        <v/>
      </c>
      <c r="P840" s="12" t="str">
        <f>IF(OR(N840="",O840="",O840=0),"",N840/O840)</f>
        <v/>
      </c>
      <c r="Q840" s="13" t="str">
        <f>IF(OR(G840="",H840="",I840="",G840=H840),"",ABS(I840-G840)/ABS(G840-H840))</f>
        <v/>
      </c>
      <c r="R840" s="7"/>
      <c r="S840" s="7"/>
      <c r="T840" s="7"/>
      <c r="U840" s="14" t="str">
        <f>IF(C840="","",IF(COUNTIFS($A$2:$A$1001,A840,$C$2:$C$1001,C840,$N$2:$N$1001,N840)&gt;1,"Revisar",""))</f>
        <v/>
      </c>
    </row>
    <row r="841">
      <c r="A841" s="5"/>
      <c r="B841" s="6"/>
      <c r="C841" s="7"/>
      <c r="D841" s="7"/>
      <c r="E841" s="7"/>
      <c r="F841" s="7"/>
      <c r="G841" s="9"/>
      <c r="H841" s="9"/>
      <c r="I841" s="9"/>
      <c r="J841" s="9"/>
      <c r="K841" s="10"/>
      <c r="L841" s="10"/>
      <c r="M841" s="9"/>
      <c r="N841" s="11" t="str">
        <f>IF(OR(G841="",J841="",K841=""),"",(J841-G841)*K841*IF(L841="",1,L841)*IF(D841="Short",-1,1)-M841)</f>
        <v/>
      </c>
      <c r="O841" s="11" t="str">
        <f>IF(OR(G841="",H841="",K841=""),"",ABS(G841-H841)*K841*IF(L841="",1,L841))</f>
        <v/>
      </c>
      <c r="P841" s="12" t="str">
        <f>IF(OR(N841="",O841="",O841=0),"",N841/O841)</f>
        <v/>
      </c>
      <c r="Q841" s="13" t="str">
        <f>IF(OR(G841="",H841="",I841="",G841=H841),"",ABS(I841-G841)/ABS(G841-H841))</f>
        <v/>
      </c>
      <c r="R841" s="7"/>
      <c r="S841" s="7"/>
      <c r="T841" s="7"/>
      <c r="U841" s="14" t="str">
        <f>IF(C841="","",IF(COUNTIFS($A$2:$A$1001,A841,$C$2:$C$1001,C841,$N$2:$N$1001,N841)&gt;1,"Revisar",""))</f>
        <v/>
      </c>
    </row>
    <row r="842">
      <c r="A842" s="5"/>
      <c r="B842" s="6"/>
      <c r="C842" s="7"/>
      <c r="D842" s="7"/>
      <c r="E842" s="7"/>
      <c r="F842" s="7"/>
      <c r="G842" s="9"/>
      <c r="H842" s="9"/>
      <c r="I842" s="9"/>
      <c r="J842" s="9"/>
      <c r="K842" s="10"/>
      <c r="L842" s="10"/>
      <c r="M842" s="9"/>
      <c r="N842" s="11" t="str">
        <f>IF(OR(G842="",J842="",K842=""),"",(J842-G842)*K842*IF(L842="",1,L842)*IF(D842="Short",-1,1)-M842)</f>
        <v/>
      </c>
      <c r="O842" s="11" t="str">
        <f>IF(OR(G842="",H842="",K842=""),"",ABS(G842-H842)*K842*IF(L842="",1,L842))</f>
        <v/>
      </c>
      <c r="P842" s="12" t="str">
        <f>IF(OR(N842="",O842="",O842=0),"",N842/O842)</f>
        <v/>
      </c>
      <c r="Q842" s="13" t="str">
        <f>IF(OR(G842="",H842="",I842="",G842=H842),"",ABS(I842-G842)/ABS(G842-H842))</f>
        <v/>
      </c>
      <c r="R842" s="7"/>
      <c r="S842" s="7"/>
      <c r="T842" s="7"/>
      <c r="U842" s="14" t="str">
        <f>IF(C842="","",IF(COUNTIFS($A$2:$A$1001,A842,$C$2:$C$1001,C842,$N$2:$N$1001,N842)&gt;1,"Revisar",""))</f>
        <v/>
      </c>
    </row>
    <row r="843">
      <c r="A843" s="5"/>
      <c r="B843" s="6"/>
      <c r="C843" s="7"/>
      <c r="D843" s="7"/>
      <c r="E843" s="7"/>
      <c r="F843" s="7"/>
      <c r="G843" s="9"/>
      <c r="H843" s="9"/>
      <c r="I843" s="9"/>
      <c r="J843" s="9"/>
      <c r="K843" s="10"/>
      <c r="L843" s="10"/>
      <c r="M843" s="9"/>
      <c r="N843" s="11" t="str">
        <f>IF(OR(G843="",J843="",K843=""),"",(J843-G843)*K843*IF(L843="",1,L843)*IF(D843="Short",-1,1)-M843)</f>
        <v/>
      </c>
      <c r="O843" s="11" t="str">
        <f>IF(OR(G843="",H843="",K843=""),"",ABS(G843-H843)*K843*IF(L843="",1,L843))</f>
        <v/>
      </c>
      <c r="P843" s="12" t="str">
        <f>IF(OR(N843="",O843="",O843=0),"",N843/O843)</f>
        <v/>
      </c>
      <c r="Q843" s="13" t="str">
        <f>IF(OR(G843="",H843="",I843="",G843=H843),"",ABS(I843-G843)/ABS(G843-H843))</f>
        <v/>
      </c>
      <c r="R843" s="7"/>
      <c r="S843" s="7"/>
      <c r="T843" s="7"/>
      <c r="U843" s="14" t="str">
        <f>IF(C843="","",IF(COUNTIFS($A$2:$A$1001,A843,$C$2:$C$1001,C843,$N$2:$N$1001,N843)&gt;1,"Revisar",""))</f>
        <v/>
      </c>
    </row>
    <row r="844">
      <c r="A844" s="5"/>
      <c r="B844" s="6"/>
      <c r="C844" s="7"/>
      <c r="D844" s="7"/>
      <c r="E844" s="7"/>
      <c r="F844" s="7"/>
      <c r="G844" s="9"/>
      <c r="H844" s="9"/>
      <c r="I844" s="9"/>
      <c r="J844" s="9"/>
      <c r="K844" s="10"/>
      <c r="L844" s="10"/>
      <c r="M844" s="9"/>
      <c r="N844" s="11" t="str">
        <f>IF(OR(G844="",J844="",K844=""),"",(J844-G844)*K844*IF(L844="",1,L844)*IF(D844="Short",-1,1)-M844)</f>
        <v/>
      </c>
      <c r="O844" s="11" t="str">
        <f>IF(OR(G844="",H844="",K844=""),"",ABS(G844-H844)*K844*IF(L844="",1,L844))</f>
        <v/>
      </c>
      <c r="P844" s="12" t="str">
        <f>IF(OR(N844="",O844="",O844=0),"",N844/O844)</f>
        <v/>
      </c>
      <c r="Q844" s="13" t="str">
        <f>IF(OR(G844="",H844="",I844="",G844=H844),"",ABS(I844-G844)/ABS(G844-H844))</f>
        <v/>
      </c>
      <c r="R844" s="7"/>
      <c r="S844" s="7"/>
      <c r="T844" s="7"/>
      <c r="U844" s="14" t="str">
        <f>IF(C844="","",IF(COUNTIFS($A$2:$A$1001,A844,$C$2:$C$1001,C844,$N$2:$N$1001,N844)&gt;1,"Revisar",""))</f>
        <v/>
      </c>
    </row>
    <row r="845">
      <c r="A845" s="5"/>
      <c r="B845" s="6"/>
      <c r="C845" s="7"/>
      <c r="D845" s="7"/>
      <c r="E845" s="7"/>
      <c r="F845" s="7"/>
      <c r="G845" s="9"/>
      <c r="H845" s="9"/>
      <c r="I845" s="9"/>
      <c r="J845" s="9"/>
      <c r="K845" s="10"/>
      <c r="L845" s="10"/>
      <c r="M845" s="9"/>
      <c r="N845" s="11" t="str">
        <f>IF(OR(G845="",J845="",K845=""),"",(J845-G845)*K845*IF(L845="",1,L845)*IF(D845="Short",-1,1)-M845)</f>
        <v/>
      </c>
      <c r="O845" s="11" t="str">
        <f>IF(OR(G845="",H845="",K845=""),"",ABS(G845-H845)*K845*IF(L845="",1,L845))</f>
        <v/>
      </c>
      <c r="P845" s="12" t="str">
        <f>IF(OR(N845="",O845="",O845=0),"",N845/O845)</f>
        <v/>
      </c>
      <c r="Q845" s="13" t="str">
        <f>IF(OR(G845="",H845="",I845="",G845=H845),"",ABS(I845-G845)/ABS(G845-H845))</f>
        <v/>
      </c>
      <c r="R845" s="7"/>
      <c r="S845" s="7"/>
      <c r="T845" s="7"/>
      <c r="U845" s="14" t="str">
        <f>IF(C845="","",IF(COUNTIFS($A$2:$A$1001,A845,$C$2:$C$1001,C845,$N$2:$N$1001,N845)&gt;1,"Revisar",""))</f>
        <v/>
      </c>
    </row>
    <row r="846">
      <c r="A846" s="5"/>
      <c r="B846" s="6"/>
      <c r="C846" s="7"/>
      <c r="D846" s="7"/>
      <c r="E846" s="7"/>
      <c r="F846" s="7"/>
      <c r="G846" s="9"/>
      <c r="H846" s="9"/>
      <c r="I846" s="9"/>
      <c r="J846" s="9"/>
      <c r="K846" s="10"/>
      <c r="L846" s="10"/>
      <c r="M846" s="9"/>
      <c r="N846" s="11" t="str">
        <f>IF(OR(G846="",J846="",K846=""),"",(J846-G846)*K846*IF(L846="",1,L846)*IF(D846="Short",-1,1)-M846)</f>
        <v/>
      </c>
      <c r="O846" s="11" t="str">
        <f>IF(OR(G846="",H846="",K846=""),"",ABS(G846-H846)*K846*IF(L846="",1,L846))</f>
        <v/>
      </c>
      <c r="P846" s="12" t="str">
        <f>IF(OR(N846="",O846="",O846=0),"",N846/O846)</f>
        <v/>
      </c>
      <c r="Q846" s="13" t="str">
        <f>IF(OR(G846="",H846="",I846="",G846=H846),"",ABS(I846-G846)/ABS(G846-H846))</f>
        <v/>
      </c>
      <c r="R846" s="7"/>
      <c r="S846" s="7"/>
      <c r="T846" s="7"/>
      <c r="U846" s="14" t="str">
        <f>IF(C846="","",IF(COUNTIFS($A$2:$A$1001,A846,$C$2:$C$1001,C846,$N$2:$N$1001,N846)&gt;1,"Revisar",""))</f>
        <v/>
      </c>
    </row>
    <row r="847">
      <c r="A847" s="5"/>
      <c r="B847" s="6"/>
      <c r="C847" s="7"/>
      <c r="D847" s="7"/>
      <c r="E847" s="7"/>
      <c r="F847" s="7"/>
      <c r="G847" s="9"/>
      <c r="H847" s="9"/>
      <c r="I847" s="9"/>
      <c r="J847" s="9"/>
      <c r="K847" s="10"/>
      <c r="L847" s="10"/>
      <c r="M847" s="9"/>
      <c r="N847" s="11" t="str">
        <f>IF(OR(G847="",J847="",K847=""),"",(J847-G847)*K847*IF(L847="",1,L847)*IF(D847="Short",-1,1)-M847)</f>
        <v/>
      </c>
      <c r="O847" s="11" t="str">
        <f>IF(OR(G847="",H847="",K847=""),"",ABS(G847-H847)*K847*IF(L847="",1,L847))</f>
        <v/>
      </c>
      <c r="P847" s="12" t="str">
        <f>IF(OR(N847="",O847="",O847=0),"",N847/O847)</f>
        <v/>
      </c>
      <c r="Q847" s="13" t="str">
        <f>IF(OR(G847="",H847="",I847="",G847=H847),"",ABS(I847-G847)/ABS(G847-H847))</f>
        <v/>
      </c>
      <c r="R847" s="7"/>
      <c r="S847" s="7"/>
      <c r="T847" s="7"/>
      <c r="U847" s="14" t="str">
        <f>IF(C847="","",IF(COUNTIFS($A$2:$A$1001,A847,$C$2:$C$1001,C847,$N$2:$N$1001,N847)&gt;1,"Revisar",""))</f>
        <v/>
      </c>
    </row>
    <row r="848">
      <c r="A848" s="5"/>
      <c r="B848" s="6"/>
      <c r="C848" s="7"/>
      <c r="D848" s="7"/>
      <c r="E848" s="7"/>
      <c r="F848" s="7"/>
      <c r="G848" s="9"/>
      <c r="H848" s="9"/>
      <c r="I848" s="9"/>
      <c r="J848" s="9"/>
      <c r="K848" s="10"/>
      <c r="L848" s="10"/>
      <c r="M848" s="9"/>
      <c r="N848" s="11" t="str">
        <f>IF(OR(G848="",J848="",K848=""),"",(J848-G848)*K848*IF(L848="",1,L848)*IF(D848="Short",-1,1)-M848)</f>
        <v/>
      </c>
      <c r="O848" s="11" t="str">
        <f>IF(OR(G848="",H848="",K848=""),"",ABS(G848-H848)*K848*IF(L848="",1,L848))</f>
        <v/>
      </c>
      <c r="P848" s="12" t="str">
        <f>IF(OR(N848="",O848="",O848=0),"",N848/O848)</f>
        <v/>
      </c>
      <c r="Q848" s="13" t="str">
        <f>IF(OR(G848="",H848="",I848="",G848=H848),"",ABS(I848-G848)/ABS(G848-H848))</f>
        <v/>
      </c>
      <c r="R848" s="7"/>
      <c r="S848" s="7"/>
      <c r="T848" s="7"/>
      <c r="U848" s="14" t="str">
        <f>IF(C848="","",IF(COUNTIFS($A$2:$A$1001,A848,$C$2:$C$1001,C848,$N$2:$N$1001,N848)&gt;1,"Revisar",""))</f>
        <v/>
      </c>
    </row>
    <row r="849">
      <c r="A849" s="5"/>
      <c r="B849" s="6"/>
      <c r="C849" s="7"/>
      <c r="D849" s="7"/>
      <c r="E849" s="7"/>
      <c r="F849" s="7"/>
      <c r="G849" s="9"/>
      <c r="H849" s="9"/>
      <c r="I849" s="9"/>
      <c r="J849" s="9"/>
      <c r="K849" s="10"/>
      <c r="L849" s="10"/>
      <c r="M849" s="9"/>
      <c r="N849" s="11" t="str">
        <f>IF(OR(G849="",J849="",K849=""),"",(J849-G849)*K849*IF(L849="",1,L849)*IF(D849="Short",-1,1)-M849)</f>
        <v/>
      </c>
      <c r="O849" s="11" t="str">
        <f>IF(OR(G849="",H849="",K849=""),"",ABS(G849-H849)*K849*IF(L849="",1,L849))</f>
        <v/>
      </c>
      <c r="P849" s="12" t="str">
        <f>IF(OR(N849="",O849="",O849=0),"",N849/O849)</f>
        <v/>
      </c>
      <c r="Q849" s="13" t="str">
        <f>IF(OR(G849="",H849="",I849="",G849=H849),"",ABS(I849-G849)/ABS(G849-H849))</f>
        <v/>
      </c>
      <c r="R849" s="7"/>
      <c r="S849" s="7"/>
      <c r="T849" s="7"/>
      <c r="U849" s="14" t="str">
        <f>IF(C849="","",IF(COUNTIFS($A$2:$A$1001,A849,$C$2:$C$1001,C849,$N$2:$N$1001,N849)&gt;1,"Revisar",""))</f>
        <v/>
      </c>
    </row>
    <row r="850">
      <c r="A850" s="5"/>
      <c r="B850" s="6"/>
      <c r="C850" s="7"/>
      <c r="D850" s="7"/>
      <c r="E850" s="7"/>
      <c r="F850" s="7"/>
      <c r="G850" s="9"/>
      <c r="H850" s="9"/>
      <c r="I850" s="9"/>
      <c r="J850" s="9"/>
      <c r="K850" s="10"/>
      <c r="L850" s="10"/>
      <c r="M850" s="9"/>
      <c r="N850" s="11" t="str">
        <f>IF(OR(G850="",J850="",K850=""),"",(J850-G850)*K850*IF(L850="",1,L850)*IF(D850="Short",-1,1)-M850)</f>
        <v/>
      </c>
      <c r="O850" s="11" t="str">
        <f>IF(OR(G850="",H850="",K850=""),"",ABS(G850-H850)*K850*IF(L850="",1,L850))</f>
        <v/>
      </c>
      <c r="P850" s="12" t="str">
        <f>IF(OR(N850="",O850="",O850=0),"",N850/O850)</f>
        <v/>
      </c>
      <c r="Q850" s="13" t="str">
        <f>IF(OR(G850="",H850="",I850="",G850=H850),"",ABS(I850-G850)/ABS(G850-H850))</f>
        <v/>
      </c>
      <c r="R850" s="7"/>
      <c r="S850" s="7"/>
      <c r="T850" s="7"/>
      <c r="U850" s="14" t="str">
        <f>IF(C850="","",IF(COUNTIFS($A$2:$A$1001,A850,$C$2:$C$1001,C850,$N$2:$N$1001,N850)&gt;1,"Revisar",""))</f>
        <v/>
      </c>
    </row>
    <row r="851">
      <c r="A851" s="5"/>
      <c r="B851" s="6"/>
      <c r="C851" s="7"/>
      <c r="D851" s="7"/>
      <c r="E851" s="7"/>
      <c r="F851" s="7"/>
      <c r="G851" s="9"/>
      <c r="H851" s="9"/>
      <c r="I851" s="9"/>
      <c r="J851" s="9"/>
      <c r="K851" s="10"/>
      <c r="L851" s="10"/>
      <c r="M851" s="9"/>
      <c r="N851" s="11" t="str">
        <f>IF(OR(G851="",J851="",K851=""),"",(J851-G851)*K851*IF(L851="",1,L851)*IF(D851="Short",-1,1)-M851)</f>
        <v/>
      </c>
      <c r="O851" s="11" t="str">
        <f>IF(OR(G851="",H851="",K851=""),"",ABS(G851-H851)*K851*IF(L851="",1,L851))</f>
        <v/>
      </c>
      <c r="P851" s="12" t="str">
        <f>IF(OR(N851="",O851="",O851=0),"",N851/O851)</f>
        <v/>
      </c>
      <c r="Q851" s="13" t="str">
        <f>IF(OR(G851="",H851="",I851="",G851=H851),"",ABS(I851-G851)/ABS(G851-H851))</f>
        <v/>
      </c>
      <c r="R851" s="7"/>
      <c r="S851" s="7"/>
      <c r="T851" s="7"/>
      <c r="U851" s="14" t="str">
        <f>IF(C851="","",IF(COUNTIFS($A$2:$A$1001,A851,$C$2:$C$1001,C851,$N$2:$N$1001,N851)&gt;1,"Revisar",""))</f>
        <v/>
      </c>
    </row>
    <row r="852">
      <c r="A852" s="5"/>
      <c r="B852" s="6"/>
      <c r="C852" s="7"/>
      <c r="D852" s="7"/>
      <c r="E852" s="7"/>
      <c r="F852" s="7"/>
      <c r="G852" s="9"/>
      <c r="H852" s="9"/>
      <c r="I852" s="9"/>
      <c r="J852" s="9"/>
      <c r="K852" s="10"/>
      <c r="L852" s="10"/>
      <c r="M852" s="9"/>
      <c r="N852" s="11" t="str">
        <f>IF(OR(G852="",J852="",K852=""),"",(J852-G852)*K852*IF(L852="",1,L852)*IF(D852="Short",-1,1)-M852)</f>
        <v/>
      </c>
      <c r="O852" s="11" t="str">
        <f>IF(OR(G852="",H852="",K852=""),"",ABS(G852-H852)*K852*IF(L852="",1,L852))</f>
        <v/>
      </c>
      <c r="P852" s="12" t="str">
        <f>IF(OR(N852="",O852="",O852=0),"",N852/O852)</f>
        <v/>
      </c>
      <c r="Q852" s="13" t="str">
        <f>IF(OR(G852="",H852="",I852="",G852=H852),"",ABS(I852-G852)/ABS(G852-H852))</f>
        <v/>
      </c>
      <c r="R852" s="7"/>
      <c r="S852" s="7"/>
      <c r="T852" s="7"/>
      <c r="U852" s="14" t="str">
        <f>IF(C852="","",IF(COUNTIFS($A$2:$A$1001,A852,$C$2:$C$1001,C852,$N$2:$N$1001,N852)&gt;1,"Revisar",""))</f>
        <v/>
      </c>
    </row>
    <row r="853">
      <c r="A853" s="5"/>
      <c r="B853" s="6"/>
      <c r="C853" s="7"/>
      <c r="D853" s="7"/>
      <c r="E853" s="7"/>
      <c r="F853" s="7"/>
      <c r="G853" s="9"/>
      <c r="H853" s="9"/>
      <c r="I853" s="9"/>
      <c r="J853" s="9"/>
      <c r="K853" s="10"/>
      <c r="L853" s="10"/>
      <c r="M853" s="9"/>
      <c r="N853" s="11" t="str">
        <f>IF(OR(G853="",J853="",K853=""),"",(J853-G853)*K853*IF(L853="",1,L853)*IF(D853="Short",-1,1)-M853)</f>
        <v/>
      </c>
      <c r="O853" s="11" t="str">
        <f>IF(OR(G853="",H853="",K853=""),"",ABS(G853-H853)*K853*IF(L853="",1,L853))</f>
        <v/>
      </c>
      <c r="P853" s="12" t="str">
        <f>IF(OR(N853="",O853="",O853=0),"",N853/O853)</f>
        <v/>
      </c>
      <c r="Q853" s="13" t="str">
        <f>IF(OR(G853="",H853="",I853="",G853=H853),"",ABS(I853-G853)/ABS(G853-H853))</f>
        <v/>
      </c>
      <c r="R853" s="7"/>
      <c r="S853" s="7"/>
      <c r="T853" s="7"/>
      <c r="U853" s="14" t="str">
        <f>IF(C853="","",IF(COUNTIFS($A$2:$A$1001,A853,$C$2:$C$1001,C853,$N$2:$N$1001,N853)&gt;1,"Revisar",""))</f>
        <v/>
      </c>
    </row>
    <row r="854">
      <c r="A854" s="5"/>
      <c r="B854" s="6"/>
      <c r="C854" s="7"/>
      <c r="D854" s="7"/>
      <c r="E854" s="7"/>
      <c r="F854" s="7"/>
      <c r="G854" s="9"/>
      <c r="H854" s="9"/>
      <c r="I854" s="9"/>
      <c r="J854" s="9"/>
      <c r="K854" s="10"/>
      <c r="L854" s="10"/>
      <c r="M854" s="9"/>
      <c r="N854" s="11" t="str">
        <f>IF(OR(G854="",J854="",K854=""),"",(J854-G854)*K854*IF(L854="",1,L854)*IF(D854="Short",-1,1)-M854)</f>
        <v/>
      </c>
      <c r="O854" s="11" t="str">
        <f>IF(OR(G854="",H854="",K854=""),"",ABS(G854-H854)*K854*IF(L854="",1,L854))</f>
        <v/>
      </c>
      <c r="P854" s="12" t="str">
        <f>IF(OR(N854="",O854="",O854=0),"",N854/O854)</f>
        <v/>
      </c>
      <c r="Q854" s="13" t="str">
        <f>IF(OR(G854="",H854="",I854="",G854=H854),"",ABS(I854-G854)/ABS(G854-H854))</f>
        <v/>
      </c>
      <c r="R854" s="7"/>
      <c r="S854" s="7"/>
      <c r="T854" s="7"/>
      <c r="U854" s="14" t="str">
        <f>IF(C854="","",IF(COUNTIFS($A$2:$A$1001,A854,$C$2:$C$1001,C854,$N$2:$N$1001,N854)&gt;1,"Revisar",""))</f>
        <v/>
      </c>
    </row>
    <row r="855">
      <c r="A855" s="5"/>
      <c r="B855" s="6"/>
      <c r="C855" s="7"/>
      <c r="D855" s="7"/>
      <c r="E855" s="7"/>
      <c r="F855" s="7"/>
      <c r="G855" s="9"/>
      <c r="H855" s="9"/>
      <c r="I855" s="9"/>
      <c r="J855" s="9"/>
      <c r="K855" s="10"/>
      <c r="L855" s="10"/>
      <c r="M855" s="9"/>
      <c r="N855" s="11" t="str">
        <f>IF(OR(G855="",J855="",K855=""),"",(J855-G855)*K855*IF(L855="",1,L855)*IF(D855="Short",-1,1)-M855)</f>
        <v/>
      </c>
      <c r="O855" s="11" t="str">
        <f>IF(OR(G855="",H855="",K855=""),"",ABS(G855-H855)*K855*IF(L855="",1,L855))</f>
        <v/>
      </c>
      <c r="P855" s="12" t="str">
        <f>IF(OR(N855="",O855="",O855=0),"",N855/O855)</f>
        <v/>
      </c>
      <c r="Q855" s="13" t="str">
        <f>IF(OR(G855="",H855="",I855="",G855=H855),"",ABS(I855-G855)/ABS(G855-H855))</f>
        <v/>
      </c>
      <c r="R855" s="7"/>
      <c r="S855" s="7"/>
      <c r="T855" s="7"/>
      <c r="U855" s="14" t="str">
        <f>IF(C855="","",IF(COUNTIFS($A$2:$A$1001,A855,$C$2:$C$1001,C855,$N$2:$N$1001,N855)&gt;1,"Revisar",""))</f>
        <v/>
      </c>
    </row>
    <row r="856">
      <c r="A856" s="5"/>
      <c r="B856" s="6"/>
      <c r="C856" s="7"/>
      <c r="D856" s="7"/>
      <c r="E856" s="7"/>
      <c r="F856" s="7"/>
      <c r="G856" s="9"/>
      <c r="H856" s="9"/>
      <c r="I856" s="9"/>
      <c r="J856" s="9"/>
      <c r="K856" s="10"/>
      <c r="L856" s="10"/>
      <c r="M856" s="9"/>
      <c r="N856" s="11" t="str">
        <f>IF(OR(G856="",J856="",K856=""),"",(J856-G856)*K856*IF(L856="",1,L856)*IF(D856="Short",-1,1)-M856)</f>
        <v/>
      </c>
      <c r="O856" s="11" t="str">
        <f>IF(OR(G856="",H856="",K856=""),"",ABS(G856-H856)*K856*IF(L856="",1,L856))</f>
        <v/>
      </c>
      <c r="P856" s="12" t="str">
        <f>IF(OR(N856="",O856="",O856=0),"",N856/O856)</f>
        <v/>
      </c>
      <c r="Q856" s="13" t="str">
        <f>IF(OR(G856="",H856="",I856="",G856=H856),"",ABS(I856-G856)/ABS(G856-H856))</f>
        <v/>
      </c>
      <c r="R856" s="7"/>
      <c r="S856" s="7"/>
      <c r="T856" s="7"/>
      <c r="U856" s="14" t="str">
        <f>IF(C856="","",IF(COUNTIFS($A$2:$A$1001,A856,$C$2:$C$1001,C856,$N$2:$N$1001,N856)&gt;1,"Revisar",""))</f>
        <v/>
      </c>
    </row>
    <row r="857">
      <c r="A857" s="5"/>
      <c r="B857" s="6"/>
      <c r="C857" s="7"/>
      <c r="D857" s="7"/>
      <c r="E857" s="7"/>
      <c r="F857" s="7"/>
      <c r="G857" s="9"/>
      <c r="H857" s="9"/>
      <c r="I857" s="9"/>
      <c r="J857" s="9"/>
      <c r="K857" s="10"/>
      <c r="L857" s="10"/>
      <c r="M857" s="9"/>
      <c r="N857" s="11" t="str">
        <f>IF(OR(G857="",J857="",K857=""),"",(J857-G857)*K857*IF(L857="",1,L857)*IF(D857="Short",-1,1)-M857)</f>
        <v/>
      </c>
      <c r="O857" s="11" t="str">
        <f>IF(OR(G857="",H857="",K857=""),"",ABS(G857-H857)*K857*IF(L857="",1,L857))</f>
        <v/>
      </c>
      <c r="P857" s="12" t="str">
        <f>IF(OR(N857="",O857="",O857=0),"",N857/O857)</f>
        <v/>
      </c>
      <c r="Q857" s="13" t="str">
        <f>IF(OR(G857="",H857="",I857="",G857=H857),"",ABS(I857-G857)/ABS(G857-H857))</f>
        <v/>
      </c>
      <c r="R857" s="7"/>
      <c r="S857" s="7"/>
      <c r="T857" s="7"/>
      <c r="U857" s="14" t="str">
        <f>IF(C857="","",IF(COUNTIFS($A$2:$A$1001,A857,$C$2:$C$1001,C857,$N$2:$N$1001,N857)&gt;1,"Revisar",""))</f>
        <v/>
      </c>
    </row>
    <row r="858">
      <c r="A858" s="5"/>
      <c r="B858" s="6"/>
      <c r="C858" s="7"/>
      <c r="D858" s="7"/>
      <c r="E858" s="7"/>
      <c r="F858" s="7"/>
      <c r="G858" s="9"/>
      <c r="H858" s="9"/>
      <c r="I858" s="9"/>
      <c r="J858" s="9"/>
      <c r="K858" s="10"/>
      <c r="L858" s="10"/>
      <c r="M858" s="9"/>
      <c r="N858" s="11" t="str">
        <f>IF(OR(G858="",J858="",K858=""),"",(J858-G858)*K858*IF(L858="",1,L858)*IF(D858="Short",-1,1)-M858)</f>
        <v/>
      </c>
      <c r="O858" s="11" t="str">
        <f>IF(OR(G858="",H858="",K858=""),"",ABS(G858-H858)*K858*IF(L858="",1,L858))</f>
        <v/>
      </c>
      <c r="P858" s="12" t="str">
        <f>IF(OR(N858="",O858="",O858=0),"",N858/O858)</f>
        <v/>
      </c>
      <c r="Q858" s="13" t="str">
        <f>IF(OR(G858="",H858="",I858="",G858=H858),"",ABS(I858-G858)/ABS(G858-H858))</f>
        <v/>
      </c>
      <c r="R858" s="7"/>
      <c r="S858" s="7"/>
      <c r="T858" s="7"/>
      <c r="U858" s="14" t="str">
        <f>IF(C858="","",IF(COUNTIFS($A$2:$A$1001,A858,$C$2:$C$1001,C858,$N$2:$N$1001,N858)&gt;1,"Revisar",""))</f>
        <v/>
      </c>
    </row>
    <row r="859">
      <c r="A859" s="5"/>
      <c r="B859" s="6"/>
      <c r="C859" s="7"/>
      <c r="D859" s="7"/>
      <c r="E859" s="7"/>
      <c r="F859" s="7"/>
      <c r="G859" s="9"/>
      <c r="H859" s="9"/>
      <c r="I859" s="9"/>
      <c r="J859" s="9"/>
      <c r="K859" s="10"/>
      <c r="L859" s="10"/>
      <c r="M859" s="9"/>
      <c r="N859" s="11" t="str">
        <f>IF(OR(G859="",J859="",K859=""),"",(J859-G859)*K859*IF(L859="",1,L859)*IF(D859="Short",-1,1)-M859)</f>
        <v/>
      </c>
      <c r="O859" s="11" t="str">
        <f>IF(OR(G859="",H859="",K859=""),"",ABS(G859-H859)*K859*IF(L859="",1,L859))</f>
        <v/>
      </c>
      <c r="P859" s="12" t="str">
        <f>IF(OR(N859="",O859="",O859=0),"",N859/O859)</f>
        <v/>
      </c>
      <c r="Q859" s="13" t="str">
        <f>IF(OR(G859="",H859="",I859="",G859=H859),"",ABS(I859-G859)/ABS(G859-H859))</f>
        <v/>
      </c>
      <c r="R859" s="7"/>
      <c r="S859" s="7"/>
      <c r="T859" s="7"/>
      <c r="U859" s="14" t="str">
        <f>IF(C859="","",IF(COUNTIFS($A$2:$A$1001,A859,$C$2:$C$1001,C859,$N$2:$N$1001,N859)&gt;1,"Revisar",""))</f>
        <v/>
      </c>
    </row>
    <row r="860">
      <c r="A860" s="5"/>
      <c r="B860" s="6"/>
      <c r="C860" s="7"/>
      <c r="D860" s="7"/>
      <c r="E860" s="7"/>
      <c r="F860" s="7"/>
      <c r="G860" s="9"/>
      <c r="H860" s="9"/>
      <c r="I860" s="9"/>
      <c r="J860" s="9"/>
      <c r="K860" s="10"/>
      <c r="L860" s="10"/>
      <c r="M860" s="9"/>
      <c r="N860" s="11" t="str">
        <f>IF(OR(G860="",J860="",K860=""),"",(J860-G860)*K860*IF(L860="",1,L860)*IF(D860="Short",-1,1)-M860)</f>
        <v/>
      </c>
      <c r="O860" s="11" t="str">
        <f>IF(OR(G860="",H860="",K860=""),"",ABS(G860-H860)*K860*IF(L860="",1,L860))</f>
        <v/>
      </c>
      <c r="P860" s="12" t="str">
        <f>IF(OR(N860="",O860="",O860=0),"",N860/O860)</f>
        <v/>
      </c>
      <c r="Q860" s="13" t="str">
        <f>IF(OR(G860="",H860="",I860="",G860=H860),"",ABS(I860-G860)/ABS(G860-H860))</f>
        <v/>
      </c>
      <c r="R860" s="7"/>
      <c r="S860" s="7"/>
      <c r="T860" s="7"/>
      <c r="U860" s="14" t="str">
        <f>IF(C860="","",IF(COUNTIFS($A$2:$A$1001,A860,$C$2:$C$1001,C860,$N$2:$N$1001,N860)&gt;1,"Revisar",""))</f>
        <v/>
      </c>
    </row>
    <row r="861">
      <c r="A861" s="5"/>
      <c r="B861" s="6"/>
      <c r="C861" s="7"/>
      <c r="D861" s="7"/>
      <c r="E861" s="7"/>
      <c r="F861" s="7"/>
      <c r="G861" s="9"/>
      <c r="H861" s="9"/>
      <c r="I861" s="9"/>
      <c r="J861" s="9"/>
      <c r="K861" s="10"/>
      <c r="L861" s="10"/>
      <c r="M861" s="9"/>
      <c r="N861" s="11" t="str">
        <f>IF(OR(G861="",J861="",K861=""),"",(J861-G861)*K861*IF(L861="",1,L861)*IF(D861="Short",-1,1)-M861)</f>
        <v/>
      </c>
      <c r="O861" s="11" t="str">
        <f>IF(OR(G861="",H861="",K861=""),"",ABS(G861-H861)*K861*IF(L861="",1,L861))</f>
        <v/>
      </c>
      <c r="P861" s="12" t="str">
        <f>IF(OR(N861="",O861="",O861=0),"",N861/O861)</f>
        <v/>
      </c>
      <c r="Q861" s="13" t="str">
        <f>IF(OR(G861="",H861="",I861="",G861=H861),"",ABS(I861-G861)/ABS(G861-H861))</f>
        <v/>
      </c>
      <c r="R861" s="7"/>
      <c r="S861" s="7"/>
      <c r="T861" s="7"/>
      <c r="U861" s="14" t="str">
        <f>IF(C861="","",IF(COUNTIFS($A$2:$A$1001,A861,$C$2:$C$1001,C861,$N$2:$N$1001,N861)&gt;1,"Revisar",""))</f>
        <v/>
      </c>
    </row>
    <row r="862">
      <c r="A862" s="5"/>
      <c r="B862" s="6"/>
      <c r="C862" s="7"/>
      <c r="D862" s="7"/>
      <c r="E862" s="7"/>
      <c r="F862" s="7"/>
      <c r="G862" s="9"/>
      <c r="H862" s="9"/>
      <c r="I862" s="9"/>
      <c r="J862" s="9"/>
      <c r="K862" s="10"/>
      <c r="L862" s="10"/>
      <c r="M862" s="9"/>
      <c r="N862" s="11" t="str">
        <f>IF(OR(G862="",J862="",K862=""),"",(J862-G862)*K862*IF(L862="",1,L862)*IF(D862="Short",-1,1)-M862)</f>
        <v/>
      </c>
      <c r="O862" s="11" t="str">
        <f>IF(OR(G862="",H862="",K862=""),"",ABS(G862-H862)*K862*IF(L862="",1,L862))</f>
        <v/>
      </c>
      <c r="P862" s="12" t="str">
        <f>IF(OR(N862="",O862="",O862=0),"",N862/O862)</f>
        <v/>
      </c>
      <c r="Q862" s="13" t="str">
        <f>IF(OR(G862="",H862="",I862="",G862=H862),"",ABS(I862-G862)/ABS(G862-H862))</f>
        <v/>
      </c>
      <c r="R862" s="7"/>
      <c r="S862" s="7"/>
      <c r="T862" s="7"/>
      <c r="U862" s="14" t="str">
        <f>IF(C862="","",IF(COUNTIFS($A$2:$A$1001,A862,$C$2:$C$1001,C862,$N$2:$N$1001,N862)&gt;1,"Revisar",""))</f>
        <v/>
      </c>
    </row>
    <row r="863">
      <c r="A863" s="5"/>
      <c r="B863" s="6"/>
      <c r="C863" s="7"/>
      <c r="D863" s="7"/>
      <c r="E863" s="7"/>
      <c r="F863" s="7"/>
      <c r="G863" s="9"/>
      <c r="H863" s="9"/>
      <c r="I863" s="9"/>
      <c r="J863" s="9"/>
      <c r="K863" s="10"/>
      <c r="L863" s="10"/>
      <c r="M863" s="9"/>
      <c r="N863" s="11" t="str">
        <f>IF(OR(G863="",J863="",K863=""),"",(J863-G863)*K863*IF(L863="",1,L863)*IF(D863="Short",-1,1)-M863)</f>
        <v/>
      </c>
      <c r="O863" s="11" t="str">
        <f>IF(OR(G863="",H863="",K863=""),"",ABS(G863-H863)*K863*IF(L863="",1,L863))</f>
        <v/>
      </c>
      <c r="P863" s="12" t="str">
        <f>IF(OR(N863="",O863="",O863=0),"",N863/O863)</f>
        <v/>
      </c>
      <c r="Q863" s="13" t="str">
        <f>IF(OR(G863="",H863="",I863="",G863=H863),"",ABS(I863-G863)/ABS(G863-H863))</f>
        <v/>
      </c>
      <c r="R863" s="7"/>
      <c r="S863" s="7"/>
      <c r="T863" s="7"/>
      <c r="U863" s="14" t="str">
        <f>IF(C863="","",IF(COUNTIFS($A$2:$A$1001,A863,$C$2:$C$1001,C863,$N$2:$N$1001,N863)&gt;1,"Revisar",""))</f>
        <v/>
      </c>
    </row>
    <row r="864">
      <c r="A864" s="5"/>
      <c r="B864" s="6"/>
      <c r="C864" s="7"/>
      <c r="D864" s="7"/>
      <c r="E864" s="7"/>
      <c r="F864" s="7"/>
      <c r="G864" s="9"/>
      <c r="H864" s="9"/>
      <c r="I864" s="9"/>
      <c r="J864" s="9"/>
      <c r="K864" s="10"/>
      <c r="L864" s="10"/>
      <c r="M864" s="9"/>
      <c r="N864" s="11" t="str">
        <f>IF(OR(G864="",J864="",K864=""),"",(J864-G864)*K864*IF(L864="",1,L864)*IF(D864="Short",-1,1)-M864)</f>
        <v/>
      </c>
      <c r="O864" s="11" t="str">
        <f>IF(OR(G864="",H864="",K864=""),"",ABS(G864-H864)*K864*IF(L864="",1,L864))</f>
        <v/>
      </c>
      <c r="P864" s="12" t="str">
        <f>IF(OR(N864="",O864="",O864=0),"",N864/O864)</f>
        <v/>
      </c>
      <c r="Q864" s="13" t="str">
        <f>IF(OR(G864="",H864="",I864="",G864=H864),"",ABS(I864-G864)/ABS(G864-H864))</f>
        <v/>
      </c>
      <c r="R864" s="7"/>
      <c r="S864" s="7"/>
      <c r="T864" s="7"/>
      <c r="U864" s="14" t="str">
        <f>IF(C864="","",IF(COUNTIFS($A$2:$A$1001,A864,$C$2:$C$1001,C864,$N$2:$N$1001,N864)&gt;1,"Revisar",""))</f>
        <v/>
      </c>
    </row>
    <row r="865">
      <c r="A865" s="5"/>
      <c r="B865" s="6"/>
      <c r="C865" s="7"/>
      <c r="D865" s="7"/>
      <c r="E865" s="7"/>
      <c r="F865" s="7"/>
      <c r="G865" s="9"/>
      <c r="H865" s="9"/>
      <c r="I865" s="9"/>
      <c r="J865" s="9"/>
      <c r="K865" s="10"/>
      <c r="L865" s="10"/>
      <c r="M865" s="9"/>
      <c r="N865" s="11" t="str">
        <f>IF(OR(G865="",J865="",K865=""),"",(J865-G865)*K865*IF(L865="",1,L865)*IF(D865="Short",-1,1)-M865)</f>
        <v/>
      </c>
      <c r="O865" s="11" t="str">
        <f>IF(OR(G865="",H865="",K865=""),"",ABS(G865-H865)*K865*IF(L865="",1,L865))</f>
        <v/>
      </c>
      <c r="P865" s="12" t="str">
        <f>IF(OR(N865="",O865="",O865=0),"",N865/O865)</f>
        <v/>
      </c>
      <c r="Q865" s="13" t="str">
        <f>IF(OR(G865="",H865="",I865="",G865=H865),"",ABS(I865-G865)/ABS(G865-H865))</f>
        <v/>
      </c>
      <c r="R865" s="7"/>
      <c r="S865" s="7"/>
      <c r="T865" s="7"/>
      <c r="U865" s="14" t="str">
        <f>IF(C865="","",IF(COUNTIFS($A$2:$A$1001,A865,$C$2:$C$1001,C865,$N$2:$N$1001,N865)&gt;1,"Revisar",""))</f>
        <v/>
      </c>
    </row>
    <row r="866">
      <c r="A866" s="5"/>
      <c r="B866" s="6"/>
      <c r="C866" s="7"/>
      <c r="D866" s="7"/>
      <c r="E866" s="7"/>
      <c r="F866" s="7"/>
      <c r="G866" s="9"/>
      <c r="H866" s="9"/>
      <c r="I866" s="9"/>
      <c r="J866" s="9"/>
      <c r="K866" s="10"/>
      <c r="L866" s="10"/>
      <c r="M866" s="9"/>
      <c r="N866" s="11" t="str">
        <f>IF(OR(G866="",J866="",K866=""),"",(J866-G866)*K866*IF(L866="",1,L866)*IF(D866="Short",-1,1)-M866)</f>
        <v/>
      </c>
      <c r="O866" s="11" t="str">
        <f>IF(OR(G866="",H866="",K866=""),"",ABS(G866-H866)*K866*IF(L866="",1,L866))</f>
        <v/>
      </c>
      <c r="P866" s="12" t="str">
        <f>IF(OR(N866="",O866="",O866=0),"",N866/O866)</f>
        <v/>
      </c>
      <c r="Q866" s="13" t="str">
        <f>IF(OR(G866="",H866="",I866="",G866=H866),"",ABS(I866-G866)/ABS(G866-H866))</f>
        <v/>
      </c>
      <c r="R866" s="7"/>
      <c r="S866" s="7"/>
      <c r="T866" s="7"/>
      <c r="U866" s="14" t="str">
        <f>IF(C866="","",IF(COUNTIFS($A$2:$A$1001,A866,$C$2:$C$1001,C866,$N$2:$N$1001,N866)&gt;1,"Revisar",""))</f>
        <v/>
      </c>
    </row>
    <row r="867">
      <c r="A867" s="5"/>
      <c r="B867" s="6"/>
      <c r="C867" s="7"/>
      <c r="D867" s="7"/>
      <c r="E867" s="7"/>
      <c r="F867" s="7"/>
      <c r="G867" s="9"/>
      <c r="H867" s="9"/>
      <c r="I867" s="9"/>
      <c r="J867" s="9"/>
      <c r="K867" s="10"/>
      <c r="L867" s="10"/>
      <c r="M867" s="9"/>
      <c r="N867" s="11" t="str">
        <f>IF(OR(G867="",J867="",K867=""),"",(J867-G867)*K867*IF(L867="",1,L867)*IF(D867="Short",-1,1)-M867)</f>
        <v/>
      </c>
      <c r="O867" s="11" t="str">
        <f>IF(OR(G867="",H867="",K867=""),"",ABS(G867-H867)*K867*IF(L867="",1,L867))</f>
        <v/>
      </c>
      <c r="P867" s="12" t="str">
        <f>IF(OR(N867="",O867="",O867=0),"",N867/O867)</f>
        <v/>
      </c>
      <c r="Q867" s="13" t="str">
        <f>IF(OR(G867="",H867="",I867="",G867=H867),"",ABS(I867-G867)/ABS(G867-H867))</f>
        <v/>
      </c>
      <c r="R867" s="7"/>
      <c r="S867" s="7"/>
      <c r="T867" s="7"/>
      <c r="U867" s="14" t="str">
        <f>IF(C867="","",IF(COUNTIFS($A$2:$A$1001,A867,$C$2:$C$1001,C867,$N$2:$N$1001,N867)&gt;1,"Revisar",""))</f>
        <v/>
      </c>
    </row>
    <row r="868">
      <c r="A868" s="5"/>
      <c r="B868" s="6"/>
      <c r="C868" s="7"/>
      <c r="D868" s="7"/>
      <c r="E868" s="7"/>
      <c r="F868" s="7"/>
      <c r="G868" s="9"/>
      <c r="H868" s="9"/>
      <c r="I868" s="9"/>
      <c r="J868" s="9"/>
      <c r="K868" s="10"/>
      <c r="L868" s="10"/>
      <c r="M868" s="9"/>
      <c r="N868" s="11" t="str">
        <f>IF(OR(G868="",J868="",K868=""),"",(J868-G868)*K868*IF(L868="",1,L868)*IF(D868="Short",-1,1)-M868)</f>
        <v/>
      </c>
      <c r="O868" s="11" t="str">
        <f>IF(OR(G868="",H868="",K868=""),"",ABS(G868-H868)*K868*IF(L868="",1,L868))</f>
        <v/>
      </c>
      <c r="P868" s="12" t="str">
        <f>IF(OR(N868="",O868="",O868=0),"",N868/O868)</f>
        <v/>
      </c>
      <c r="Q868" s="13" t="str">
        <f>IF(OR(G868="",H868="",I868="",G868=H868),"",ABS(I868-G868)/ABS(G868-H868))</f>
        <v/>
      </c>
      <c r="R868" s="7"/>
      <c r="S868" s="7"/>
      <c r="T868" s="7"/>
      <c r="U868" s="14" t="str">
        <f>IF(C868="","",IF(COUNTIFS($A$2:$A$1001,A868,$C$2:$C$1001,C868,$N$2:$N$1001,N868)&gt;1,"Revisar",""))</f>
        <v/>
      </c>
    </row>
    <row r="869">
      <c r="A869" s="5"/>
      <c r="B869" s="6"/>
      <c r="C869" s="7"/>
      <c r="D869" s="7"/>
      <c r="E869" s="7"/>
      <c r="F869" s="7"/>
      <c r="G869" s="9"/>
      <c r="H869" s="9"/>
      <c r="I869" s="9"/>
      <c r="J869" s="9"/>
      <c r="K869" s="10"/>
      <c r="L869" s="10"/>
      <c r="M869" s="9"/>
      <c r="N869" s="11" t="str">
        <f>IF(OR(G869="",J869="",K869=""),"",(J869-G869)*K869*IF(L869="",1,L869)*IF(D869="Short",-1,1)-M869)</f>
        <v/>
      </c>
      <c r="O869" s="11" t="str">
        <f>IF(OR(G869="",H869="",K869=""),"",ABS(G869-H869)*K869*IF(L869="",1,L869))</f>
        <v/>
      </c>
      <c r="P869" s="12" t="str">
        <f>IF(OR(N869="",O869="",O869=0),"",N869/O869)</f>
        <v/>
      </c>
      <c r="Q869" s="13" t="str">
        <f>IF(OR(G869="",H869="",I869="",G869=H869),"",ABS(I869-G869)/ABS(G869-H869))</f>
        <v/>
      </c>
      <c r="R869" s="7"/>
      <c r="S869" s="7"/>
      <c r="T869" s="7"/>
      <c r="U869" s="14" t="str">
        <f>IF(C869="","",IF(COUNTIFS($A$2:$A$1001,A869,$C$2:$C$1001,C869,$N$2:$N$1001,N869)&gt;1,"Revisar",""))</f>
        <v/>
      </c>
    </row>
    <row r="870">
      <c r="A870" s="5"/>
      <c r="B870" s="6"/>
      <c r="C870" s="7"/>
      <c r="D870" s="7"/>
      <c r="E870" s="7"/>
      <c r="F870" s="7"/>
      <c r="G870" s="9"/>
      <c r="H870" s="9"/>
      <c r="I870" s="9"/>
      <c r="J870" s="9"/>
      <c r="K870" s="10"/>
      <c r="L870" s="10"/>
      <c r="M870" s="9"/>
      <c r="N870" s="11" t="str">
        <f>IF(OR(G870="",J870="",K870=""),"",(J870-G870)*K870*IF(L870="",1,L870)*IF(D870="Short",-1,1)-M870)</f>
        <v/>
      </c>
      <c r="O870" s="11" t="str">
        <f>IF(OR(G870="",H870="",K870=""),"",ABS(G870-H870)*K870*IF(L870="",1,L870))</f>
        <v/>
      </c>
      <c r="P870" s="12" t="str">
        <f>IF(OR(N870="",O870="",O870=0),"",N870/O870)</f>
        <v/>
      </c>
      <c r="Q870" s="13" t="str">
        <f>IF(OR(G870="",H870="",I870="",G870=H870),"",ABS(I870-G870)/ABS(G870-H870))</f>
        <v/>
      </c>
      <c r="R870" s="7"/>
      <c r="S870" s="7"/>
      <c r="T870" s="7"/>
      <c r="U870" s="14" t="str">
        <f>IF(C870="","",IF(COUNTIFS($A$2:$A$1001,A870,$C$2:$C$1001,C870,$N$2:$N$1001,N870)&gt;1,"Revisar",""))</f>
        <v/>
      </c>
    </row>
    <row r="871">
      <c r="A871" s="5"/>
      <c r="B871" s="6"/>
      <c r="C871" s="7"/>
      <c r="D871" s="7"/>
      <c r="E871" s="7"/>
      <c r="F871" s="7"/>
      <c r="G871" s="9"/>
      <c r="H871" s="9"/>
      <c r="I871" s="9"/>
      <c r="J871" s="9"/>
      <c r="K871" s="10"/>
      <c r="L871" s="10"/>
      <c r="M871" s="9"/>
      <c r="N871" s="11" t="str">
        <f>IF(OR(G871="",J871="",K871=""),"",(J871-G871)*K871*IF(L871="",1,L871)*IF(D871="Short",-1,1)-M871)</f>
        <v/>
      </c>
      <c r="O871" s="11" t="str">
        <f>IF(OR(G871="",H871="",K871=""),"",ABS(G871-H871)*K871*IF(L871="",1,L871))</f>
        <v/>
      </c>
      <c r="P871" s="12" t="str">
        <f>IF(OR(N871="",O871="",O871=0),"",N871/O871)</f>
        <v/>
      </c>
      <c r="Q871" s="13" t="str">
        <f>IF(OR(G871="",H871="",I871="",G871=H871),"",ABS(I871-G871)/ABS(G871-H871))</f>
        <v/>
      </c>
      <c r="R871" s="7"/>
      <c r="S871" s="7"/>
      <c r="T871" s="7"/>
      <c r="U871" s="14" t="str">
        <f>IF(C871="","",IF(COUNTIFS($A$2:$A$1001,A871,$C$2:$C$1001,C871,$N$2:$N$1001,N871)&gt;1,"Revisar",""))</f>
        <v/>
      </c>
    </row>
    <row r="872">
      <c r="A872" s="5"/>
      <c r="B872" s="6"/>
      <c r="C872" s="7"/>
      <c r="D872" s="7"/>
      <c r="E872" s="7"/>
      <c r="F872" s="7"/>
      <c r="G872" s="9"/>
      <c r="H872" s="9"/>
      <c r="I872" s="9"/>
      <c r="J872" s="9"/>
      <c r="K872" s="10"/>
      <c r="L872" s="10"/>
      <c r="M872" s="9"/>
      <c r="N872" s="11" t="str">
        <f>IF(OR(G872="",J872="",K872=""),"",(J872-G872)*K872*IF(L872="",1,L872)*IF(D872="Short",-1,1)-M872)</f>
        <v/>
      </c>
      <c r="O872" s="11" t="str">
        <f>IF(OR(G872="",H872="",K872=""),"",ABS(G872-H872)*K872*IF(L872="",1,L872))</f>
        <v/>
      </c>
      <c r="P872" s="12" t="str">
        <f>IF(OR(N872="",O872="",O872=0),"",N872/O872)</f>
        <v/>
      </c>
      <c r="Q872" s="13" t="str">
        <f>IF(OR(G872="",H872="",I872="",G872=H872),"",ABS(I872-G872)/ABS(G872-H872))</f>
        <v/>
      </c>
      <c r="R872" s="7"/>
      <c r="S872" s="7"/>
      <c r="T872" s="7"/>
      <c r="U872" s="14" t="str">
        <f>IF(C872="","",IF(COUNTIFS($A$2:$A$1001,A872,$C$2:$C$1001,C872,$N$2:$N$1001,N872)&gt;1,"Revisar",""))</f>
        <v/>
      </c>
    </row>
    <row r="873">
      <c r="A873" s="5"/>
      <c r="B873" s="6"/>
      <c r="C873" s="7"/>
      <c r="D873" s="7"/>
      <c r="E873" s="7"/>
      <c r="F873" s="7"/>
      <c r="G873" s="9"/>
      <c r="H873" s="9"/>
      <c r="I873" s="9"/>
      <c r="J873" s="9"/>
      <c r="K873" s="10"/>
      <c r="L873" s="10"/>
      <c r="M873" s="9"/>
      <c r="N873" s="11" t="str">
        <f>IF(OR(G873="",J873="",K873=""),"",(J873-G873)*K873*IF(L873="",1,L873)*IF(D873="Short",-1,1)-M873)</f>
        <v/>
      </c>
      <c r="O873" s="11" t="str">
        <f>IF(OR(G873="",H873="",K873=""),"",ABS(G873-H873)*K873*IF(L873="",1,L873))</f>
        <v/>
      </c>
      <c r="P873" s="12" t="str">
        <f>IF(OR(N873="",O873="",O873=0),"",N873/O873)</f>
        <v/>
      </c>
      <c r="Q873" s="13" t="str">
        <f>IF(OR(G873="",H873="",I873="",G873=H873),"",ABS(I873-G873)/ABS(G873-H873))</f>
        <v/>
      </c>
      <c r="R873" s="7"/>
      <c r="S873" s="7"/>
      <c r="T873" s="7"/>
      <c r="U873" s="14" t="str">
        <f>IF(C873="","",IF(COUNTIFS($A$2:$A$1001,A873,$C$2:$C$1001,C873,$N$2:$N$1001,N873)&gt;1,"Revisar",""))</f>
        <v/>
      </c>
    </row>
    <row r="874">
      <c r="A874" s="5"/>
      <c r="B874" s="6"/>
      <c r="C874" s="7"/>
      <c r="D874" s="7"/>
      <c r="E874" s="7"/>
      <c r="F874" s="7"/>
      <c r="G874" s="9"/>
      <c r="H874" s="9"/>
      <c r="I874" s="9"/>
      <c r="J874" s="9"/>
      <c r="K874" s="10"/>
      <c r="L874" s="10"/>
      <c r="M874" s="9"/>
      <c r="N874" s="11" t="str">
        <f>IF(OR(G874="",J874="",K874=""),"",(J874-G874)*K874*IF(L874="",1,L874)*IF(D874="Short",-1,1)-M874)</f>
        <v/>
      </c>
      <c r="O874" s="11" t="str">
        <f>IF(OR(G874="",H874="",K874=""),"",ABS(G874-H874)*K874*IF(L874="",1,L874))</f>
        <v/>
      </c>
      <c r="P874" s="12" t="str">
        <f>IF(OR(N874="",O874="",O874=0),"",N874/O874)</f>
        <v/>
      </c>
      <c r="Q874" s="13" t="str">
        <f>IF(OR(G874="",H874="",I874="",G874=H874),"",ABS(I874-G874)/ABS(G874-H874))</f>
        <v/>
      </c>
      <c r="R874" s="7"/>
      <c r="S874" s="7"/>
      <c r="T874" s="7"/>
      <c r="U874" s="14" t="str">
        <f>IF(C874="","",IF(COUNTIFS($A$2:$A$1001,A874,$C$2:$C$1001,C874,$N$2:$N$1001,N874)&gt;1,"Revisar",""))</f>
        <v/>
      </c>
    </row>
    <row r="875">
      <c r="A875" s="5"/>
      <c r="B875" s="6"/>
      <c r="C875" s="7"/>
      <c r="D875" s="7"/>
      <c r="E875" s="7"/>
      <c r="F875" s="7"/>
      <c r="G875" s="9"/>
      <c r="H875" s="9"/>
      <c r="I875" s="9"/>
      <c r="J875" s="9"/>
      <c r="K875" s="10"/>
      <c r="L875" s="10"/>
      <c r="M875" s="9"/>
      <c r="N875" s="11" t="str">
        <f>IF(OR(G875="",J875="",K875=""),"",(J875-G875)*K875*IF(L875="",1,L875)*IF(D875="Short",-1,1)-M875)</f>
        <v/>
      </c>
      <c r="O875" s="11" t="str">
        <f>IF(OR(G875="",H875="",K875=""),"",ABS(G875-H875)*K875*IF(L875="",1,L875))</f>
        <v/>
      </c>
      <c r="P875" s="12" t="str">
        <f>IF(OR(N875="",O875="",O875=0),"",N875/O875)</f>
        <v/>
      </c>
      <c r="Q875" s="13" t="str">
        <f>IF(OR(G875="",H875="",I875="",G875=H875),"",ABS(I875-G875)/ABS(G875-H875))</f>
        <v/>
      </c>
      <c r="R875" s="7"/>
      <c r="S875" s="7"/>
      <c r="T875" s="7"/>
      <c r="U875" s="14" t="str">
        <f>IF(C875="","",IF(COUNTIFS($A$2:$A$1001,A875,$C$2:$C$1001,C875,$N$2:$N$1001,N875)&gt;1,"Revisar",""))</f>
        <v/>
      </c>
    </row>
    <row r="876">
      <c r="A876" s="5"/>
      <c r="B876" s="6"/>
      <c r="C876" s="7"/>
      <c r="D876" s="7"/>
      <c r="E876" s="7"/>
      <c r="F876" s="7"/>
      <c r="G876" s="9"/>
      <c r="H876" s="9"/>
      <c r="I876" s="9"/>
      <c r="J876" s="9"/>
      <c r="K876" s="10"/>
      <c r="L876" s="10"/>
      <c r="M876" s="9"/>
      <c r="N876" s="11" t="str">
        <f>IF(OR(G876="",J876="",K876=""),"",(J876-G876)*K876*IF(L876="",1,L876)*IF(D876="Short",-1,1)-M876)</f>
        <v/>
      </c>
      <c r="O876" s="11" t="str">
        <f>IF(OR(G876="",H876="",K876=""),"",ABS(G876-H876)*K876*IF(L876="",1,L876))</f>
        <v/>
      </c>
      <c r="P876" s="12" t="str">
        <f>IF(OR(N876="",O876="",O876=0),"",N876/O876)</f>
        <v/>
      </c>
      <c r="Q876" s="13" t="str">
        <f>IF(OR(G876="",H876="",I876="",G876=H876),"",ABS(I876-G876)/ABS(G876-H876))</f>
        <v/>
      </c>
      <c r="R876" s="7"/>
      <c r="S876" s="7"/>
      <c r="T876" s="7"/>
      <c r="U876" s="14" t="str">
        <f>IF(C876="","",IF(COUNTIFS($A$2:$A$1001,A876,$C$2:$C$1001,C876,$N$2:$N$1001,N876)&gt;1,"Revisar",""))</f>
        <v/>
      </c>
    </row>
    <row r="877">
      <c r="A877" s="5"/>
      <c r="B877" s="6"/>
      <c r="C877" s="7"/>
      <c r="D877" s="7"/>
      <c r="E877" s="7"/>
      <c r="F877" s="7"/>
      <c r="G877" s="9"/>
      <c r="H877" s="9"/>
      <c r="I877" s="9"/>
      <c r="J877" s="9"/>
      <c r="K877" s="10"/>
      <c r="L877" s="10"/>
      <c r="M877" s="9"/>
      <c r="N877" s="11" t="str">
        <f>IF(OR(G877="",J877="",K877=""),"",(J877-G877)*K877*IF(L877="",1,L877)*IF(D877="Short",-1,1)-M877)</f>
        <v/>
      </c>
      <c r="O877" s="11" t="str">
        <f>IF(OR(G877="",H877="",K877=""),"",ABS(G877-H877)*K877*IF(L877="",1,L877))</f>
        <v/>
      </c>
      <c r="P877" s="12" t="str">
        <f>IF(OR(N877="",O877="",O877=0),"",N877/O877)</f>
        <v/>
      </c>
      <c r="Q877" s="13" t="str">
        <f>IF(OR(G877="",H877="",I877="",G877=H877),"",ABS(I877-G877)/ABS(G877-H877))</f>
        <v/>
      </c>
      <c r="R877" s="7"/>
      <c r="S877" s="7"/>
      <c r="T877" s="7"/>
      <c r="U877" s="14" t="str">
        <f>IF(C877="","",IF(COUNTIFS($A$2:$A$1001,A877,$C$2:$C$1001,C877,$N$2:$N$1001,N877)&gt;1,"Revisar",""))</f>
        <v/>
      </c>
    </row>
    <row r="878">
      <c r="A878" s="5"/>
      <c r="B878" s="6"/>
      <c r="C878" s="7"/>
      <c r="D878" s="7"/>
      <c r="E878" s="7"/>
      <c r="F878" s="7"/>
      <c r="G878" s="9"/>
      <c r="H878" s="9"/>
      <c r="I878" s="9"/>
      <c r="J878" s="9"/>
      <c r="K878" s="10"/>
      <c r="L878" s="10"/>
      <c r="M878" s="9"/>
      <c r="N878" s="11" t="str">
        <f>IF(OR(G878="",J878="",K878=""),"",(J878-G878)*K878*IF(L878="",1,L878)*IF(D878="Short",-1,1)-M878)</f>
        <v/>
      </c>
      <c r="O878" s="11" t="str">
        <f>IF(OR(G878="",H878="",K878=""),"",ABS(G878-H878)*K878*IF(L878="",1,L878))</f>
        <v/>
      </c>
      <c r="P878" s="12" t="str">
        <f>IF(OR(N878="",O878="",O878=0),"",N878/O878)</f>
        <v/>
      </c>
      <c r="Q878" s="13" t="str">
        <f>IF(OR(G878="",H878="",I878="",G878=H878),"",ABS(I878-G878)/ABS(G878-H878))</f>
        <v/>
      </c>
      <c r="R878" s="7"/>
      <c r="S878" s="7"/>
      <c r="T878" s="7"/>
      <c r="U878" s="14" t="str">
        <f>IF(C878="","",IF(COUNTIFS($A$2:$A$1001,A878,$C$2:$C$1001,C878,$N$2:$N$1001,N878)&gt;1,"Revisar",""))</f>
        <v/>
      </c>
    </row>
    <row r="879">
      <c r="A879" s="5"/>
      <c r="B879" s="6"/>
      <c r="C879" s="7"/>
      <c r="D879" s="7"/>
      <c r="E879" s="7"/>
      <c r="F879" s="7"/>
      <c r="G879" s="9"/>
      <c r="H879" s="9"/>
      <c r="I879" s="9"/>
      <c r="J879" s="9"/>
      <c r="K879" s="10"/>
      <c r="L879" s="10"/>
      <c r="M879" s="9"/>
      <c r="N879" s="11" t="str">
        <f>IF(OR(G879="",J879="",K879=""),"",(J879-G879)*K879*IF(L879="",1,L879)*IF(D879="Short",-1,1)-M879)</f>
        <v/>
      </c>
      <c r="O879" s="11" t="str">
        <f>IF(OR(G879="",H879="",K879=""),"",ABS(G879-H879)*K879*IF(L879="",1,L879))</f>
        <v/>
      </c>
      <c r="P879" s="12" t="str">
        <f>IF(OR(N879="",O879="",O879=0),"",N879/O879)</f>
        <v/>
      </c>
      <c r="Q879" s="13" t="str">
        <f>IF(OR(G879="",H879="",I879="",G879=H879),"",ABS(I879-G879)/ABS(G879-H879))</f>
        <v/>
      </c>
      <c r="R879" s="7"/>
      <c r="S879" s="7"/>
      <c r="T879" s="7"/>
      <c r="U879" s="14" t="str">
        <f>IF(C879="","",IF(COUNTIFS($A$2:$A$1001,A879,$C$2:$C$1001,C879,$N$2:$N$1001,N879)&gt;1,"Revisar",""))</f>
        <v/>
      </c>
    </row>
    <row r="880">
      <c r="A880" s="5"/>
      <c r="B880" s="6"/>
      <c r="C880" s="7"/>
      <c r="D880" s="7"/>
      <c r="E880" s="7"/>
      <c r="F880" s="7"/>
      <c r="G880" s="9"/>
      <c r="H880" s="9"/>
      <c r="I880" s="9"/>
      <c r="J880" s="9"/>
      <c r="K880" s="10"/>
      <c r="L880" s="10"/>
      <c r="M880" s="9"/>
      <c r="N880" s="11" t="str">
        <f>IF(OR(G880="",J880="",K880=""),"",(J880-G880)*K880*IF(L880="",1,L880)*IF(D880="Short",-1,1)-M880)</f>
        <v/>
      </c>
      <c r="O880" s="11" t="str">
        <f>IF(OR(G880="",H880="",K880=""),"",ABS(G880-H880)*K880*IF(L880="",1,L880))</f>
        <v/>
      </c>
      <c r="P880" s="12" t="str">
        <f>IF(OR(N880="",O880="",O880=0),"",N880/O880)</f>
        <v/>
      </c>
      <c r="Q880" s="13" t="str">
        <f>IF(OR(G880="",H880="",I880="",G880=H880),"",ABS(I880-G880)/ABS(G880-H880))</f>
        <v/>
      </c>
      <c r="R880" s="7"/>
      <c r="S880" s="7"/>
      <c r="T880" s="7"/>
      <c r="U880" s="14" t="str">
        <f>IF(C880="","",IF(COUNTIFS($A$2:$A$1001,A880,$C$2:$C$1001,C880,$N$2:$N$1001,N880)&gt;1,"Revisar",""))</f>
        <v/>
      </c>
    </row>
    <row r="881">
      <c r="A881" s="5"/>
      <c r="B881" s="6"/>
      <c r="C881" s="7"/>
      <c r="D881" s="7"/>
      <c r="E881" s="7"/>
      <c r="F881" s="7"/>
      <c r="G881" s="9"/>
      <c r="H881" s="9"/>
      <c r="I881" s="9"/>
      <c r="J881" s="9"/>
      <c r="K881" s="10"/>
      <c r="L881" s="10"/>
      <c r="M881" s="9"/>
      <c r="N881" s="11" t="str">
        <f>IF(OR(G881="",J881="",K881=""),"",(J881-G881)*K881*IF(L881="",1,L881)*IF(D881="Short",-1,1)-M881)</f>
        <v/>
      </c>
      <c r="O881" s="11" t="str">
        <f>IF(OR(G881="",H881="",K881=""),"",ABS(G881-H881)*K881*IF(L881="",1,L881))</f>
        <v/>
      </c>
      <c r="P881" s="12" t="str">
        <f>IF(OR(N881="",O881="",O881=0),"",N881/O881)</f>
        <v/>
      </c>
      <c r="Q881" s="13" t="str">
        <f>IF(OR(G881="",H881="",I881="",G881=H881),"",ABS(I881-G881)/ABS(G881-H881))</f>
        <v/>
      </c>
      <c r="R881" s="7"/>
      <c r="S881" s="7"/>
      <c r="T881" s="7"/>
      <c r="U881" s="14" t="str">
        <f>IF(C881="","",IF(COUNTIFS($A$2:$A$1001,A881,$C$2:$C$1001,C881,$N$2:$N$1001,N881)&gt;1,"Revisar",""))</f>
        <v/>
      </c>
    </row>
    <row r="882">
      <c r="A882" s="5"/>
      <c r="B882" s="6"/>
      <c r="C882" s="7"/>
      <c r="D882" s="7"/>
      <c r="E882" s="7"/>
      <c r="F882" s="7"/>
      <c r="G882" s="9"/>
      <c r="H882" s="9"/>
      <c r="I882" s="9"/>
      <c r="J882" s="9"/>
      <c r="K882" s="10"/>
      <c r="L882" s="10"/>
      <c r="M882" s="9"/>
      <c r="N882" s="11" t="str">
        <f>IF(OR(G882="",J882="",K882=""),"",(J882-G882)*K882*IF(L882="",1,L882)*IF(D882="Short",-1,1)-M882)</f>
        <v/>
      </c>
      <c r="O882" s="11" t="str">
        <f>IF(OR(G882="",H882="",K882=""),"",ABS(G882-H882)*K882*IF(L882="",1,L882))</f>
        <v/>
      </c>
      <c r="P882" s="12" t="str">
        <f>IF(OR(N882="",O882="",O882=0),"",N882/O882)</f>
        <v/>
      </c>
      <c r="Q882" s="13" t="str">
        <f>IF(OR(G882="",H882="",I882="",G882=H882),"",ABS(I882-G882)/ABS(G882-H882))</f>
        <v/>
      </c>
      <c r="R882" s="7"/>
      <c r="S882" s="7"/>
      <c r="T882" s="7"/>
      <c r="U882" s="14" t="str">
        <f>IF(C882="","",IF(COUNTIFS($A$2:$A$1001,A882,$C$2:$C$1001,C882,$N$2:$N$1001,N882)&gt;1,"Revisar",""))</f>
        <v/>
      </c>
    </row>
    <row r="883">
      <c r="A883" s="5"/>
      <c r="B883" s="6"/>
      <c r="C883" s="7"/>
      <c r="D883" s="7"/>
      <c r="E883" s="7"/>
      <c r="F883" s="7"/>
      <c r="G883" s="9"/>
      <c r="H883" s="9"/>
      <c r="I883" s="9"/>
      <c r="J883" s="9"/>
      <c r="K883" s="10"/>
      <c r="L883" s="10"/>
      <c r="M883" s="9"/>
      <c r="N883" s="11" t="str">
        <f>IF(OR(G883="",J883="",K883=""),"",(J883-G883)*K883*IF(L883="",1,L883)*IF(D883="Short",-1,1)-M883)</f>
        <v/>
      </c>
      <c r="O883" s="11" t="str">
        <f>IF(OR(G883="",H883="",K883=""),"",ABS(G883-H883)*K883*IF(L883="",1,L883))</f>
        <v/>
      </c>
      <c r="P883" s="12" t="str">
        <f>IF(OR(N883="",O883="",O883=0),"",N883/O883)</f>
        <v/>
      </c>
      <c r="Q883" s="13" t="str">
        <f>IF(OR(G883="",H883="",I883="",G883=H883),"",ABS(I883-G883)/ABS(G883-H883))</f>
        <v/>
      </c>
      <c r="R883" s="7"/>
      <c r="S883" s="7"/>
      <c r="T883" s="7"/>
      <c r="U883" s="14" t="str">
        <f>IF(C883="","",IF(COUNTIFS($A$2:$A$1001,A883,$C$2:$C$1001,C883,$N$2:$N$1001,N883)&gt;1,"Revisar",""))</f>
        <v/>
      </c>
    </row>
    <row r="884">
      <c r="A884" s="5"/>
      <c r="B884" s="6"/>
      <c r="C884" s="7"/>
      <c r="D884" s="7"/>
      <c r="E884" s="7"/>
      <c r="F884" s="7"/>
      <c r="G884" s="9"/>
      <c r="H884" s="9"/>
      <c r="I884" s="9"/>
      <c r="J884" s="9"/>
      <c r="K884" s="10"/>
      <c r="L884" s="10"/>
      <c r="M884" s="9"/>
      <c r="N884" s="11" t="str">
        <f>IF(OR(G884="",J884="",K884=""),"",(J884-G884)*K884*IF(L884="",1,L884)*IF(D884="Short",-1,1)-M884)</f>
        <v/>
      </c>
      <c r="O884" s="11" t="str">
        <f>IF(OR(G884="",H884="",K884=""),"",ABS(G884-H884)*K884*IF(L884="",1,L884))</f>
        <v/>
      </c>
      <c r="P884" s="12" t="str">
        <f>IF(OR(N884="",O884="",O884=0),"",N884/O884)</f>
        <v/>
      </c>
      <c r="Q884" s="13" t="str">
        <f>IF(OR(G884="",H884="",I884="",G884=H884),"",ABS(I884-G884)/ABS(G884-H884))</f>
        <v/>
      </c>
      <c r="R884" s="7"/>
      <c r="S884" s="7"/>
      <c r="T884" s="7"/>
      <c r="U884" s="14" t="str">
        <f>IF(C884="","",IF(COUNTIFS($A$2:$A$1001,A884,$C$2:$C$1001,C884,$N$2:$N$1001,N884)&gt;1,"Revisar",""))</f>
        <v/>
      </c>
    </row>
    <row r="885">
      <c r="A885" s="5"/>
      <c r="B885" s="6"/>
      <c r="C885" s="7"/>
      <c r="D885" s="7"/>
      <c r="E885" s="7"/>
      <c r="F885" s="7"/>
      <c r="G885" s="9"/>
      <c r="H885" s="9"/>
      <c r="I885" s="9"/>
      <c r="J885" s="9"/>
      <c r="K885" s="10"/>
      <c r="L885" s="10"/>
      <c r="M885" s="9"/>
      <c r="N885" s="11" t="str">
        <f>IF(OR(G885="",J885="",K885=""),"",(J885-G885)*K885*IF(L885="",1,L885)*IF(D885="Short",-1,1)-M885)</f>
        <v/>
      </c>
      <c r="O885" s="11" t="str">
        <f>IF(OR(G885="",H885="",K885=""),"",ABS(G885-H885)*K885*IF(L885="",1,L885))</f>
        <v/>
      </c>
      <c r="P885" s="12" t="str">
        <f>IF(OR(N885="",O885="",O885=0),"",N885/O885)</f>
        <v/>
      </c>
      <c r="Q885" s="13" t="str">
        <f>IF(OR(G885="",H885="",I885="",G885=H885),"",ABS(I885-G885)/ABS(G885-H885))</f>
        <v/>
      </c>
      <c r="R885" s="7"/>
      <c r="S885" s="7"/>
      <c r="T885" s="7"/>
      <c r="U885" s="14" t="str">
        <f>IF(C885="","",IF(COUNTIFS($A$2:$A$1001,A885,$C$2:$C$1001,C885,$N$2:$N$1001,N885)&gt;1,"Revisar",""))</f>
        <v/>
      </c>
    </row>
    <row r="886">
      <c r="A886" s="5"/>
      <c r="B886" s="6"/>
      <c r="C886" s="7"/>
      <c r="D886" s="7"/>
      <c r="E886" s="7"/>
      <c r="F886" s="7"/>
      <c r="G886" s="9"/>
      <c r="H886" s="9"/>
      <c r="I886" s="9"/>
      <c r="J886" s="9"/>
      <c r="K886" s="10"/>
      <c r="L886" s="10"/>
      <c r="M886" s="9"/>
      <c r="N886" s="11" t="str">
        <f>IF(OR(G886="",J886="",K886=""),"",(J886-G886)*K886*IF(L886="",1,L886)*IF(D886="Short",-1,1)-M886)</f>
        <v/>
      </c>
      <c r="O886" s="11" t="str">
        <f>IF(OR(G886="",H886="",K886=""),"",ABS(G886-H886)*K886*IF(L886="",1,L886))</f>
        <v/>
      </c>
      <c r="P886" s="12" t="str">
        <f>IF(OR(N886="",O886="",O886=0),"",N886/O886)</f>
        <v/>
      </c>
      <c r="Q886" s="13" t="str">
        <f>IF(OR(G886="",H886="",I886="",G886=H886),"",ABS(I886-G886)/ABS(G886-H886))</f>
        <v/>
      </c>
      <c r="R886" s="7"/>
      <c r="S886" s="7"/>
      <c r="T886" s="7"/>
      <c r="U886" s="14" t="str">
        <f>IF(C886="","",IF(COUNTIFS($A$2:$A$1001,A886,$C$2:$C$1001,C886,$N$2:$N$1001,N886)&gt;1,"Revisar",""))</f>
        <v/>
      </c>
    </row>
    <row r="887">
      <c r="A887" s="5"/>
      <c r="B887" s="6"/>
      <c r="C887" s="7"/>
      <c r="D887" s="7"/>
      <c r="E887" s="7"/>
      <c r="F887" s="7"/>
      <c r="G887" s="9"/>
      <c r="H887" s="9"/>
      <c r="I887" s="9"/>
      <c r="J887" s="9"/>
      <c r="K887" s="10"/>
      <c r="L887" s="10"/>
      <c r="M887" s="9"/>
      <c r="N887" s="11" t="str">
        <f>IF(OR(G887="",J887="",K887=""),"",(J887-G887)*K887*IF(L887="",1,L887)*IF(D887="Short",-1,1)-M887)</f>
        <v/>
      </c>
      <c r="O887" s="11" t="str">
        <f>IF(OR(G887="",H887="",K887=""),"",ABS(G887-H887)*K887*IF(L887="",1,L887))</f>
        <v/>
      </c>
      <c r="P887" s="12" t="str">
        <f>IF(OR(N887="",O887="",O887=0),"",N887/O887)</f>
        <v/>
      </c>
      <c r="Q887" s="13" t="str">
        <f>IF(OR(G887="",H887="",I887="",G887=H887),"",ABS(I887-G887)/ABS(G887-H887))</f>
        <v/>
      </c>
      <c r="R887" s="7"/>
      <c r="S887" s="7"/>
      <c r="T887" s="7"/>
      <c r="U887" s="14" t="str">
        <f>IF(C887="","",IF(COUNTIFS($A$2:$A$1001,A887,$C$2:$C$1001,C887,$N$2:$N$1001,N887)&gt;1,"Revisar",""))</f>
        <v/>
      </c>
    </row>
    <row r="888">
      <c r="A888" s="5"/>
      <c r="B888" s="6"/>
      <c r="C888" s="7"/>
      <c r="D888" s="7"/>
      <c r="E888" s="7"/>
      <c r="F888" s="7"/>
      <c r="G888" s="9"/>
      <c r="H888" s="9"/>
      <c r="I888" s="9"/>
      <c r="J888" s="9"/>
      <c r="K888" s="10"/>
      <c r="L888" s="10"/>
      <c r="M888" s="9"/>
      <c r="N888" s="11" t="str">
        <f>IF(OR(G888="",J888="",K888=""),"",(J888-G888)*K888*IF(L888="",1,L888)*IF(D888="Short",-1,1)-M888)</f>
        <v/>
      </c>
      <c r="O888" s="11" t="str">
        <f>IF(OR(G888="",H888="",K888=""),"",ABS(G888-H888)*K888*IF(L888="",1,L888))</f>
        <v/>
      </c>
      <c r="P888" s="12" t="str">
        <f>IF(OR(N888="",O888="",O888=0),"",N888/O888)</f>
        <v/>
      </c>
      <c r="Q888" s="13" t="str">
        <f>IF(OR(G888="",H888="",I888="",G888=H888),"",ABS(I888-G888)/ABS(G888-H888))</f>
        <v/>
      </c>
      <c r="R888" s="7"/>
      <c r="S888" s="7"/>
      <c r="T888" s="7"/>
      <c r="U888" s="14" t="str">
        <f>IF(C888="","",IF(COUNTIFS($A$2:$A$1001,A888,$C$2:$C$1001,C888,$N$2:$N$1001,N888)&gt;1,"Revisar",""))</f>
        <v/>
      </c>
    </row>
    <row r="889">
      <c r="A889" s="5"/>
      <c r="B889" s="6"/>
      <c r="C889" s="7"/>
      <c r="D889" s="7"/>
      <c r="E889" s="7"/>
      <c r="F889" s="7"/>
      <c r="G889" s="9"/>
      <c r="H889" s="9"/>
      <c r="I889" s="9"/>
      <c r="J889" s="9"/>
      <c r="K889" s="10"/>
      <c r="L889" s="10"/>
      <c r="M889" s="9"/>
      <c r="N889" s="11" t="str">
        <f>IF(OR(G889="",J889="",K889=""),"",(J889-G889)*K889*IF(L889="",1,L889)*IF(D889="Short",-1,1)-M889)</f>
        <v/>
      </c>
      <c r="O889" s="11" t="str">
        <f>IF(OR(G889="",H889="",K889=""),"",ABS(G889-H889)*K889*IF(L889="",1,L889))</f>
        <v/>
      </c>
      <c r="P889" s="12" t="str">
        <f>IF(OR(N889="",O889="",O889=0),"",N889/O889)</f>
        <v/>
      </c>
      <c r="Q889" s="13" t="str">
        <f>IF(OR(G889="",H889="",I889="",G889=H889),"",ABS(I889-G889)/ABS(G889-H889))</f>
        <v/>
      </c>
      <c r="R889" s="7"/>
      <c r="S889" s="7"/>
      <c r="T889" s="7"/>
      <c r="U889" s="14" t="str">
        <f>IF(C889="","",IF(COUNTIFS($A$2:$A$1001,A889,$C$2:$C$1001,C889,$N$2:$N$1001,N889)&gt;1,"Revisar",""))</f>
        <v/>
      </c>
    </row>
    <row r="890">
      <c r="A890" s="5"/>
      <c r="B890" s="6"/>
      <c r="C890" s="7"/>
      <c r="D890" s="7"/>
      <c r="E890" s="7"/>
      <c r="F890" s="7"/>
      <c r="G890" s="9"/>
      <c r="H890" s="9"/>
      <c r="I890" s="9"/>
      <c r="J890" s="9"/>
      <c r="K890" s="10"/>
      <c r="L890" s="10"/>
      <c r="M890" s="9"/>
      <c r="N890" s="11" t="str">
        <f>IF(OR(G890="",J890="",K890=""),"",(J890-G890)*K890*IF(L890="",1,L890)*IF(D890="Short",-1,1)-M890)</f>
        <v/>
      </c>
      <c r="O890" s="11" t="str">
        <f>IF(OR(G890="",H890="",K890=""),"",ABS(G890-H890)*K890*IF(L890="",1,L890))</f>
        <v/>
      </c>
      <c r="P890" s="12" t="str">
        <f>IF(OR(N890="",O890="",O890=0),"",N890/O890)</f>
        <v/>
      </c>
      <c r="Q890" s="13" t="str">
        <f>IF(OR(G890="",H890="",I890="",G890=H890),"",ABS(I890-G890)/ABS(G890-H890))</f>
        <v/>
      </c>
      <c r="R890" s="7"/>
      <c r="S890" s="7"/>
      <c r="T890" s="7"/>
      <c r="U890" s="14" t="str">
        <f>IF(C890="","",IF(COUNTIFS($A$2:$A$1001,A890,$C$2:$C$1001,C890,$N$2:$N$1001,N890)&gt;1,"Revisar",""))</f>
        <v/>
      </c>
    </row>
    <row r="891">
      <c r="A891" s="5"/>
      <c r="B891" s="6"/>
      <c r="C891" s="7"/>
      <c r="D891" s="7"/>
      <c r="E891" s="7"/>
      <c r="F891" s="7"/>
      <c r="G891" s="9"/>
      <c r="H891" s="9"/>
      <c r="I891" s="9"/>
      <c r="J891" s="9"/>
      <c r="K891" s="10"/>
      <c r="L891" s="10"/>
      <c r="M891" s="9"/>
      <c r="N891" s="11" t="str">
        <f>IF(OR(G891="",J891="",K891=""),"",(J891-G891)*K891*IF(L891="",1,L891)*IF(D891="Short",-1,1)-M891)</f>
        <v/>
      </c>
      <c r="O891" s="11" t="str">
        <f>IF(OR(G891="",H891="",K891=""),"",ABS(G891-H891)*K891*IF(L891="",1,L891))</f>
        <v/>
      </c>
      <c r="P891" s="12" t="str">
        <f>IF(OR(N891="",O891="",O891=0),"",N891/O891)</f>
        <v/>
      </c>
      <c r="Q891" s="13" t="str">
        <f>IF(OR(G891="",H891="",I891="",G891=H891),"",ABS(I891-G891)/ABS(G891-H891))</f>
        <v/>
      </c>
      <c r="R891" s="7"/>
      <c r="S891" s="7"/>
      <c r="T891" s="7"/>
      <c r="U891" s="14" t="str">
        <f>IF(C891="","",IF(COUNTIFS($A$2:$A$1001,A891,$C$2:$C$1001,C891,$N$2:$N$1001,N891)&gt;1,"Revisar",""))</f>
        <v/>
      </c>
    </row>
    <row r="892">
      <c r="A892" s="5"/>
      <c r="B892" s="6"/>
      <c r="C892" s="7"/>
      <c r="D892" s="7"/>
      <c r="E892" s="7"/>
      <c r="F892" s="7"/>
      <c r="G892" s="9"/>
      <c r="H892" s="9"/>
      <c r="I892" s="9"/>
      <c r="J892" s="9"/>
      <c r="K892" s="10"/>
      <c r="L892" s="10"/>
      <c r="M892" s="9"/>
      <c r="N892" s="11" t="str">
        <f>IF(OR(G892="",J892="",K892=""),"",(J892-G892)*K892*IF(L892="",1,L892)*IF(D892="Short",-1,1)-M892)</f>
        <v/>
      </c>
      <c r="O892" s="11" t="str">
        <f>IF(OR(G892="",H892="",K892=""),"",ABS(G892-H892)*K892*IF(L892="",1,L892))</f>
        <v/>
      </c>
      <c r="P892" s="12" t="str">
        <f>IF(OR(N892="",O892="",O892=0),"",N892/O892)</f>
        <v/>
      </c>
      <c r="Q892" s="13" t="str">
        <f>IF(OR(G892="",H892="",I892="",G892=H892),"",ABS(I892-G892)/ABS(G892-H892))</f>
        <v/>
      </c>
      <c r="R892" s="7"/>
      <c r="S892" s="7"/>
      <c r="T892" s="7"/>
      <c r="U892" s="14" t="str">
        <f>IF(C892="","",IF(COUNTIFS($A$2:$A$1001,A892,$C$2:$C$1001,C892,$N$2:$N$1001,N892)&gt;1,"Revisar",""))</f>
        <v/>
      </c>
    </row>
    <row r="893">
      <c r="A893" s="5"/>
      <c r="B893" s="6"/>
      <c r="C893" s="7"/>
      <c r="D893" s="7"/>
      <c r="E893" s="7"/>
      <c r="F893" s="7"/>
      <c r="G893" s="9"/>
      <c r="H893" s="9"/>
      <c r="I893" s="9"/>
      <c r="J893" s="9"/>
      <c r="K893" s="10"/>
      <c r="L893" s="10"/>
      <c r="M893" s="9"/>
      <c r="N893" s="11" t="str">
        <f>IF(OR(G893="",J893="",K893=""),"",(J893-G893)*K893*IF(L893="",1,L893)*IF(D893="Short",-1,1)-M893)</f>
        <v/>
      </c>
      <c r="O893" s="11" t="str">
        <f>IF(OR(G893="",H893="",K893=""),"",ABS(G893-H893)*K893*IF(L893="",1,L893))</f>
        <v/>
      </c>
      <c r="P893" s="12" t="str">
        <f>IF(OR(N893="",O893="",O893=0),"",N893/O893)</f>
        <v/>
      </c>
      <c r="Q893" s="13" t="str">
        <f>IF(OR(G893="",H893="",I893="",G893=H893),"",ABS(I893-G893)/ABS(G893-H893))</f>
        <v/>
      </c>
      <c r="R893" s="7"/>
      <c r="S893" s="7"/>
      <c r="T893" s="7"/>
      <c r="U893" s="14" t="str">
        <f>IF(C893="","",IF(COUNTIFS($A$2:$A$1001,A893,$C$2:$C$1001,C893,$N$2:$N$1001,N893)&gt;1,"Revisar",""))</f>
        <v/>
      </c>
    </row>
    <row r="894">
      <c r="A894" s="5"/>
      <c r="B894" s="6"/>
      <c r="C894" s="7"/>
      <c r="D894" s="7"/>
      <c r="E894" s="7"/>
      <c r="F894" s="7"/>
      <c r="G894" s="9"/>
      <c r="H894" s="9"/>
      <c r="I894" s="9"/>
      <c r="J894" s="9"/>
      <c r="K894" s="10"/>
      <c r="L894" s="10"/>
      <c r="M894" s="9"/>
      <c r="N894" s="11" t="str">
        <f>IF(OR(G894="",J894="",K894=""),"",(J894-G894)*K894*IF(L894="",1,L894)*IF(D894="Short",-1,1)-M894)</f>
        <v/>
      </c>
      <c r="O894" s="11" t="str">
        <f>IF(OR(G894="",H894="",K894=""),"",ABS(G894-H894)*K894*IF(L894="",1,L894))</f>
        <v/>
      </c>
      <c r="P894" s="12" t="str">
        <f>IF(OR(N894="",O894="",O894=0),"",N894/O894)</f>
        <v/>
      </c>
      <c r="Q894" s="13" t="str">
        <f>IF(OR(G894="",H894="",I894="",G894=H894),"",ABS(I894-G894)/ABS(G894-H894))</f>
        <v/>
      </c>
      <c r="R894" s="7"/>
      <c r="S894" s="7"/>
      <c r="T894" s="7"/>
      <c r="U894" s="14" t="str">
        <f>IF(C894="","",IF(COUNTIFS($A$2:$A$1001,A894,$C$2:$C$1001,C894,$N$2:$N$1001,N894)&gt;1,"Revisar",""))</f>
        <v/>
      </c>
    </row>
    <row r="895">
      <c r="A895" s="5"/>
      <c r="B895" s="6"/>
      <c r="C895" s="7"/>
      <c r="D895" s="7"/>
      <c r="E895" s="7"/>
      <c r="F895" s="7"/>
      <c r="G895" s="9"/>
      <c r="H895" s="9"/>
      <c r="I895" s="9"/>
      <c r="J895" s="9"/>
      <c r="K895" s="10"/>
      <c r="L895" s="10"/>
      <c r="M895" s="9"/>
      <c r="N895" s="11" t="str">
        <f>IF(OR(G895="",J895="",K895=""),"",(J895-G895)*K895*IF(L895="",1,L895)*IF(D895="Short",-1,1)-M895)</f>
        <v/>
      </c>
      <c r="O895" s="11" t="str">
        <f>IF(OR(G895="",H895="",K895=""),"",ABS(G895-H895)*K895*IF(L895="",1,L895))</f>
        <v/>
      </c>
      <c r="P895" s="12" t="str">
        <f>IF(OR(N895="",O895="",O895=0),"",N895/O895)</f>
        <v/>
      </c>
      <c r="Q895" s="13" t="str">
        <f>IF(OR(G895="",H895="",I895="",G895=H895),"",ABS(I895-G895)/ABS(G895-H895))</f>
        <v/>
      </c>
      <c r="R895" s="7"/>
      <c r="S895" s="7"/>
      <c r="T895" s="7"/>
      <c r="U895" s="14" t="str">
        <f>IF(C895="","",IF(COUNTIFS($A$2:$A$1001,A895,$C$2:$C$1001,C895,$N$2:$N$1001,N895)&gt;1,"Revisar",""))</f>
        <v/>
      </c>
    </row>
    <row r="896">
      <c r="A896" s="5"/>
      <c r="B896" s="6"/>
      <c r="C896" s="7"/>
      <c r="D896" s="7"/>
      <c r="E896" s="7"/>
      <c r="F896" s="7"/>
      <c r="G896" s="9"/>
      <c r="H896" s="9"/>
      <c r="I896" s="9"/>
      <c r="J896" s="9"/>
      <c r="K896" s="10"/>
      <c r="L896" s="10"/>
      <c r="M896" s="9"/>
      <c r="N896" s="11" t="str">
        <f>IF(OR(G896="",J896="",K896=""),"",(J896-G896)*K896*IF(L896="",1,L896)*IF(D896="Short",-1,1)-M896)</f>
        <v/>
      </c>
      <c r="O896" s="11" t="str">
        <f>IF(OR(G896="",H896="",K896=""),"",ABS(G896-H896)*K896*IF(L896="",1,L896))</f>
        <v/>
      </c>
      <c r="P896" s="12" t="str">
        <f>IF(OR(N896="",O896="",O896=0),"",N896/O896)</f>
        <v/>
      </c>
      <c r="Q896" s="13" t="str">
        <f>IF(OR(G896="",H896="",I896="",G896=H896),"",ABS(I896-G896)/ABS(G896-H896))</f>
        <v/>
      </c>
      <c r="R896" s="7"/>
      <c r="S896" s="7"/>
      <c r="T896" s="7"/>
      <c r="U896" s="14" t="str">
        <f>IF(C896="","",IF(COUNTIFS($A$2:$A$1001,A896,$C$2:$C$1001,C896,$N$2:$N$1001,N896)&gt;1,"Revisar",""))</f>
        <v/>
      </c>
    </row>
    <row r="897">
      <c r="A897" s="5"/>
      <c r="B897" s="6"/>
      <c r="C897" s="7"/>
      <c r="D897" s="7"/>
      <c r="E897" s="7"/>
      <c r="F897" s="7"/>
      <c r="G897" s="9"/>
      <c r="H897" s="9"/>
      <c r="I897" s="9"/>
      <c r="J897" s="9"/>
      <c r="K897" s="10"/>
      <c r="L897" s="10"/>
      <c r="M897" s="9"/>
      <c r="N897" s="11" t="str">
        <f>IF(OR(G897="",J897="",K897=""),"",(J897-G897)*K897*IF(L897="",1,L897)*IF(D897="Short",-1,1)-M897)</f>
        <v/>
      </c>
      <c r="O897" s="11" t="str">
        <f>IF(OR(G897="",H897="",K897=""),"",ABS(G897-H897)*K897*IF(L897="",1,L897))</f>
        <v/>
      </c>
      <c r="P897" s="12" t="str">
        <f>IF(OR(N897="",O897="",O897=0),"",N897/O897)</f>
        <v/>
      </c>
      <c r="Q897" s="13" t="str">
        <f>IF(OR(G897="",H897="",I897="",G897=H897),"",ABS(I897-G897)/ABS(G897-H897))</f>
        <v/>
      </c>
      <c r="R897" s="7"/>
      <c r="S897" s="7"/>
      <c r="T897" s="7"/>
      <c r="U897" s="14" t="str">
        <f>IF(C897="","",IF(COUNTIFS($A$2:$A$1001,A897,$C$2:$C$1001,C897,$N$2:$N$1001,N897)&gt;1,"Revisar",""))</f>
        <v/>
      </c>
    </row>
    <row r="898">
      <c r="A898" s="5"/>
      <c r="B898" s="6"/>
      <c r="C898" s="7"/>
      <c r="D898" s="7"/>
      <c r="E898" s="7"/>
      <c r="F898" s="7"/>
      <c r="G898" s="9"/>
      <c r="H898" s="9"/>
      <c r="I898" s="9"/>
      <c r="J898" s="9"/>
      <c r="K898" s="10"/>
      <c r="L898" s="10"/>
      <c r="M898" s="9"/>
      <c r="N898" s="11" t="str">
        <f>IF(OR(G898="",J898="",K898=""),"",(J898-G898)*K898*IF(L898="",1,L898)*IF(D898="Short",-1,1)-M898)</f>
        <v/>
      </c>
      <c r="O898" s="11" t="str">
        <f>IF(OR(G898="",H898="",K898=""),"",ABS(G898-H898)*K898*IF(L898="",1,L898))</f>
        <v/>
      </c>
      <c r="P898" s="12" t="str">
        <f>IF(OR(N898="",O898="",O898=0),"",N898/O898)</f>
        <v/>
      </c>
      <c r="Q898" s="13" t="str">
        <f>IF(OR(G898="",H898="",I898="",G898=H898),"",ABS(I898-G898)/ABS(G898-H898))</f>
        <v/>
      </c>
      <c r="R898" s="7"/>
      <c r="S898" s="7"/>
      <c r="T898" s="7"/>
      <c r="U898" s="14" t="str">
        <f>IF(C898="","",IF(COUNTIFS($A$2:$A$1001,A898,$C$2:$C$1001,C898,$N$2:$N$1001,N898)&gt;1,"Revisar",""))</f>
        <v/>
      </c>
    </row>
    <row r="899">
      <c r="A899" s="5"/>
      <c r="B899" s="6"/>
      <c r="C899" s="7"/>
      <c r="D899" s="7"/>
      <c r="E899" s="7"/>
      <c r="F899" s="7"/>
      <c r="G899" s="9"/>
      <c r="H899" s="9"/>
      <c r="I899" s="9"/>
      <c r="J899" s="9"/>
      <c r="K899" s="10"/>
      <c r="L899" s="10"/>
      <c r="M899" s="9"/>
      <c r="N899" s="11" t="str">
        <f>IF(OR(G899="",J899="",K899=""),"",(J899-G899)*K899*IF(L899="",1,L899)*IF(D899="Short",-1,1)-M899)</f>
        <v/>
      </c>
      <c r="O899" s="11" t="str">
        <f>IF(OR(G899="",H899="",K899=""),"",ABS(G899-H899)*K899*IF(L899="",1,L899))</f>
        <v/>
      </c>
      <c r="P899" s="12" t="str">
        <f>IF(OR(N899="",O899="",O899=0),"",N899/O899)</f>
        <v/>
      </c>
      <c r="Q899" s="13" t="str">
        <f>IF(OR(G899="",H899="",I899="",G899=H899),"",ABS(I899-G899)/ABS(G899-H899))</f>
        <v/>
      </c>
      <c r="R899" s="7"/>
      <c r="S899" s="7"/>
      <c r="T899" s="7"/>
      <c r="U899" s="14" t="str">
        <f>IF(C899="","",IF(COUNTIFS($A$2:$A$1001,A899,$C$2:$C$1001,C899,$N$2:$N$1001,N899)&gt;1,"Revisar",""))</f>
        <v/>
      </c>
    </row>
    <row r="900">
      <c r="A900" s="5"/>
      <c r="B900" s="6"/>
      <c r="C900" s="7"/>
      <c r="D900" s="7"/>
      <c r="E900" s="7"/>
      <c r="F900" s="7"/>
      <c r="G900" s="9"/>
      <c r="H900" s="9"/>
      <c r="I900" s="9"/>
      <c r="J900" s="9"/>
      <c r="K900" s="10"/>
      <c r="L900" s="10"/>
      <c r="M900" s="9"/>
      <c r="N900" s="11" t="str">
        <f>IF(OR(G900="",J900="",K900=""),"",(J900-G900)*K900*IF(L900="",1,L900)*IF(D900="Short",-1,1)-M900)</f>
        <v/>
      </c>
      <c r="O900" s="11" t="str">
        <f>IF(OR(G900="",H900="",K900=""),"",ABS(G900-H900)*K900*IF(L900="",1,L900))</f>
        <v/>
      </c>
      <c r="P900" s="12" t="str">
        <f>IF(OR(N900="",O900="",O900=0),"",N900/O900)</f>
        <v/>
      </c>
      <c r="Q900" s="13" t="str">
        <f>IF(OR(G900="",H900="",I900="",G900=H900),"",ABS(I900-G900)/ABS(G900-H900))</f>
        <v/>
      </c>
      <c r="R900" s="7"/>
      <c r="S900" s="7"/>
      <c r="T900" s="7"/>
      <c r="U900" s="14" t="str">
        <f>IF(C900="","",IF(COUNTIFS($A$2:$A$1001,A900,$C$2:$C$1001,C900,$N$2:$N$1001,N900)&gt;1,"Revisar",""))</f>
        <v/>
      </c>
    </row>
    <row r="901">
      <c r="A901" s="5"/>
      <c r="B901" s="6"/>
      <c r="C901" s="7"/>
      <c r="D901" s="7"/>
      <c r="E901" s="7"/>
      <c r="F901" s="7"/>
      <c r="G901" s="9"/>
      <c r="H901" s="9"/>
      <c r="I901" s="9"/>
      <c r="J901" s="9"/>
      <c r="K901" s="10"/>
      <c r="L901" s="10"/>
      <c r="M901" s="9"/>
      <c r="N901" s="11" t="str">
        <f>IF(OR(G901="",J901="",K901=""),"",(J901-G901)*K901*IF(L901="",1,L901)*IF(D901="Short",-1,1)-M901)</f>
        <v/>
      </c>
      <c r="O901" s="11" t="str">
        <f>IF(OR(G901="",H901="",K901=""),"",ABS(G901-H901)*K901*IF(L901="",1,L901))</f>
        <v/>
      </c>
      <c r="P901" s="12" t="str">
        <f>IF(OR(N901="",O901="",O901=0),"",N901/O901)</f>
        <v/>
      </c>
      <c r="Q901" s="13" t="str">
        <f>IF(OR(G901="",H901="",I901="",G901=H901),"",ABS(I901-G901)/ABS(G901-H901))</f>
        <v/>
      </c>
      <c r="R901" s="7"/>
      <c r="S901" s="7"/>
      <c r="T901" s="7"/>
      <c r="U901" s="14" t="str">
        <f>IF(C901="","",IF(COUNTIFS($A$2:$A$1001,A901,$C$2:$C$1001,C901,$N$2:$N$1001,N901)&gt;1,"Revisar",""))</f>
        <v/>
      </c>
    </row>
    <row r="902">
      <c r="A902" s="5"/>
      <c r="B902" s="6"/>
      <c r="C902" s="7"/>
      <c r="D902" s="7"/>
      <c r="E902" s="7"/>
      <c r="F902" s="7"/>
      <c r="G902" s="9"/>
      <c r="H902" s="9"/>
      <c r="I902" s="9"/>
      <c r="J902" s="9"/>
      <c r="K902" s="10"/>
      <c r="L902" s="10"/>
      <c r="M902" s="9"/>
      <c r="N902" s="11" t="str">
        <f>IF(OR(G902="",J902="",K902=""),"",(J902-G902)*K902*IF(L902="",1,L902)*IF(D902="Short",-1,1)-M902)</f>
        <v/>
      </c>
      <c r="O902" s="11" t="str">
        <f>IF(OR(G902="",H902="",K902=""),"",ABS(G902-H902)*K902*IF(L902="",1,L902))</f>
        <v/>
      </c>
      <c r="P902" s="12" t="str">
        <f>IF(OR(N902="",O902="",O902=0),"",N902/O902)</f>
        <v/>
      </c>
      <c r="Q902" s="13" t="str">
        <f>IF(OR(G902="",H902="",I902="",G902=H902),"",ABS(I902-G902)/ABS(G902-H902))</f>
        <v/>
      </c>
      <c r="R902" s="7"/>
      <c r="S902" s="7"/>
      <c r="T902" s="7"/>
      <c r="U902" s="14" t="str">
        <f>IF(C902="","",IF(COUNTIFS($A$2:$A$1001,A902,$C$2:$C$1001,C902,$N$2:$N$1001,N902)&gt;1,"Revisar",""))</f>
        <v/>
      </c>
    </row>
    <row r="903">
      <c r="A903" s="5"/>
      <c r="B903" s="6"/>
      <c r="C903" s="7"/>
      <c r="D903" s="7"/>
      <c r="E903" s="7"/>
      <c r="F903" s="7"/>
      <c r="G903" s="9"/>
      <c r="H903" s="9"/>
      <c r="I903" s="9"/>
      <c r="J903" s="9"/>
      <c r="K903" s="10"/>
      <c r="L903" s="10"/>
      <c r="M903" s="9"/>
      <c r="N903" s="11" t="str">
        <f>IF(OR(G903="",J903="",K903=""),"",(J903-G903)*K903*IF(L903="",1,L903)*IF(D903="Short",-1,1)-M903)</f>
        <v/>
      </c>
      <c r="O903" s="11" t="str">
        <f>IF(OR(G903="",H903="",K903=""),"",ABS(G903-H903)*K903*IF(L903="",1,L903))</f>
        <v/>
      </c>
      <c r="P903" s="12" t="str">
        <f>IF(OR(N903="",O903="",O903=0),"",N903/O903)</f>
        <v/>
      </c>
      <c r="Q903" s="13" t="str">
        <f>IF(OR(G903="",H903="",I903="",G903=H903),"",ABS(I903-G903)/ABS(G903-H903))</f>
        <v/>
      </c>
      <c r="R903" s="7"/>
      <c r="S903" s="7"/>
      <c r="T903" s="7"/>
      <c r="U903" s="14" t="str">
        <f>IF(C903="","",IF(COUNTIFS($A$2:$A$1001,A903,$C$2:$C$1001,C903,$N$2:$N$1001,N903)&gt;1,"Revisar",""))</f>
        <v/>
      </c>
    </row>
    <row r="904">
      <c r="A904" s="5"/>
      <c r="B904" s="6"/>
      <c r="C904" s="7"/>
      <c r="D904" s="7"/>
      <c r="E904" s="7"/>
      <c r="F904" s="7"/>
      <c r="G904" s="9"/>
      <c r="H904" s="9"/>
      <c r="I904" s="9"/>
      <c r="J904" s="9"/>
      <c r="K904" s="10"/>
      <c r="L904" s="10"/>
      <c r="M904" s="9"/>
      <c r="N904" s="11" t="str">
        <f>IF(OR(G904="",J904="",K904=""),"",(J904-G904)*K904*IF(L904="",1,L904)*IF(D904="Short",-1,1)-M904)</f>
        <v/>
      </c>
      <c r="O904" s="11" t="str">
        <f>IF(OR(G904="",H904="",K904=""),"",ABS(G904-H904)*K904*IF(L904="",1,L904))</f>
        <v/>
      </c>
      <c r="P904" s="12" t="str">
        <f>IF(OR(N904="",O904="",O904=0),"",N904/O904)</f>
        <v/>
      </c>
      <c r="Q904" s="13" t="str">
        <f>IF(OR(G904="",H904="",I904="",G904=H904),"",ABS(I904-G904)/ABS(G904-H904))</f>
        <v/>
      </c>
      <c r="R904" s="7"/>
      <c r="S904" s="7"/>
      <c r="T904" s="7"/>
      <c r="U904" s="14" t="str">
        <f>IF(C904="","",IF(COUNTIFS($A$2:$A$1001,A904,$C$2:$C$1001,C904,$N$2:$N$1001,N904)&gt;1,"Revisar",""))</f>
        <v/>
      </c>
    </row>
    <row r="905">
      <c r="A905" s="5"/>
      <c r="B905" s="6"/>
      <c r="C905" s="7"/>
      <c r="D905" s="7"/>
      <c r="E905" s="7"/>
      <c r="F905" s="7"/>
      <c r="G905" s="9"/>
      <c r="H905" s="9"/>
      <c r="I905" s="9"/>
      <c r="J905" s="9"/>
      <c r="K905" s="10"/>
      <c r="L905" s="10"/>
      <c r="M905" s="9"/>
      <c r="N905" s="11" t="str">
        <f>IF(OR(G905="",J905="",K905=""),"",(J905-G905)*K905*IF(L905="",1,L905)*IF(D905="Short",-1,1)-M905)</f>
        <v/>
      </c>
      <c r="O905" s="11" t="str">
        <f>IF(OR(G905="",H905="",K905=""),"",ABS(G905-H905)*K905*IF(L905="",1,L905))</f>
        <v/>
      </c>
      <c r="P905" s="12" t="str">
        <f>IF(OR(N905="",O905="",O905=0),"",N905/O905)</f>
        <v/>
      </c>
      <c r="Q905" s="13" t="str">
        <f>IF(OR(G905="",H905="",I905="",G905=H905),"",ABS(I905-G905)/ABS(G905-H905))</f>
        <v/>
      </c>
      <c r="R905" s="7"/>
      <c r="S905" s="7"/>
      <c r="T905" s="7"/>
      <c r="U905" s="14" t="str">
        <f>IF(C905="","",IF(COUNTIFS($A$2:$A$1001,A905,$C$2:$C$1001,C905,$N$2:$N$1001,N905)&gt;1,"Revisar",""))</f>
        <v/>
      </c>
    </row>
    <row r="906">
      <c r="A906" s="5"/>
      <c r="B906" s="6"/>
      <c r="C906" s="7"/>
      <c r="D906" s="7"/>
      <c r="E906" s="7"/>
      <c r="F906" s="7"/>
      <c r="G906" s="9"/>
      <c r="H906" s="9"/>
      <c r="I906" s="9"/>
      <c r="J906" s="9"/>
      <c r="K906" s="10"/>
      <c r="L906" s="10"/>
      <c r="M906" s="9"/>
      <c r="N906" s="11" t="str">
        <f>IF(OR(G906="",J906="",K906=""),"",(J906-G906)*K906*IF(L906="",1,L906)*IF(D906="Short",-1,1)-M906)</f>
        <v/>
      </c>
      <c r="O906" s="11" t="str">
        <f>IF(OR(G906="",H906="",K906=""),"",ABS(G906-H906)*K906*IF(L906="",1,L906))</f>
        <v/>
      </c>
      <c r="P906" s="12" t="str">
        <f>IF(OR(N906="",O906="",O906=0),"",N906/O906)</f>
        <v/>
      </c>
      <c r="Q906" s="13" t="str">
        <f>IF(OR(G906="",H906="",I906="",G906=H906),"",ABS(I906-G906)/ABS(G906-H906))</f>
        <v/>
      </c>
      <c r="R906" s="7"/>
      <c r="S906" s="7"/>
      <c r="T906" s="7"/>
      <c r="U906" s="14" t="str">
        <f>IF(C906="","",IF(COUNTIFS($A$2:$A$1001,A906,$C$2:$C$1001,C906,$N$2:$N$1001,N906)&gt;1,"Revisar",""))</f>
        <v/>
      </c>
    </row>
    <row r="907">
      <c r="A907" s="5"/>
      <c r="B907" s="6"/>
      <c r="C907" s="7"/>
      <c r="D907" s="7"/>
      <c r="E907" s="7"/>
      <c r="F907" s="7"/>
      <c r="G907" s="9"/>
      <c r="H907" s="9"/>
      <c r="I907" s="9"/>
      <c r="J907" s="9"/>
      <c r="K907" s="10"/>
      <c r="L907" s="10"/>
      <c r="M907" s="9"/>
      <c r="N907" s="11" t="str">
        <f>IF(OR(G907="",J907="",K907=""),"",(J907-G907)*K907*IF(L907="",1,L907)*IF(D907="Short",-1,1)-M907)</f>
        <v/>
      </c>
      <c r="O907" s="11" t="str">
        <f>IF(OR(G907="",H907="",K907=""),"",ABS(G907-H907)*K907*IF(L907="",1,L907))</f>
        <v/>
      </c>
      <c r="P907" s="12" t="str">
        <f>IF(OR(N907="",O907="",O907=0),"",N907/O907)</f>
        <v/>
      </c>
      <c r="Q907" s="13" t="str">
        <f>IF(OR(G907="",H907="",I907="",G907=H907),"",ABS(I907-G907)/ABS(G907-H907))</f>
        <v/>
      </c>
      <c r="R907" s="7"/>
      <c r="S907" s="7"/>
      <c r="T907" s="7"/>
      <c r="U907" s="14" t="str">
        <f>IF(C907="","",IF(COUNTIFS($A$2:$A$1001,A907,$C$2:$C$1001,C907,$N$2:$N$1001,N907)&gt;1,"Revisar",""))</f>
        <v/>
      </c>
    </row>
    <row r="908">
      <c r="A908" s="5"/>
      <c r="B908" s="6"/>
      <c r="C908" s="7"/>
      <c r="D908" s="7"/>
      <c r="E908" s="7"/>
      <c r="F908" s="7"/>
      <c r="G908" s="9"/>
      <c r="H908" s="9"/>
      <c r="I908" s="9"/>
      <c r="J908" s="9"/>
      <c r="K908" s="10"/>
      <c r="L908" s="10"/>
      <c r="M908" s="9"/>
      <c r="N908" s="11" t="str">
        <f>IF(OR(G908="",J908="",K908=""),"",(J908-G908)*K908*IF(L908="",1,L908)*IF(D908="Short",-1,1)-M908)</f>
        <v/>
      </c>
      <c r="O908" s="11" t="str">
        <f>IF(OR(G908="",H908="",K908=""),"",ABS(G908-H908)*K908*IF(L908="",1,L908))</f>
        <v/>
      </c>
      <c r="P908" s="12" t="str">
        <f>IF(OR(N908="",O908="",O908=0),"",N908/O908)</f>
        <v/>
      </c>
      <c r="Q908" s="13" t="str">
        <f>IF(OR(G908="",H908="",I908="",G908=H908),"",ABS(I908-G908)/ABS(G908-H908))</f>
        <v/>
      </c>
      <c r="R908" s="7"/>
      <c r="S908" s="7"/>
      <c r="T908" s="7"/>
      <c r="U908" s="14" t="str">
        <f>IF(C908="","",IF(COUNTIFS($A$2:$A$1001,A908,$C$2:$C$1001,C908,$N$2:$N$1001,N908)&gt;1,"Revisar",""))</f>
        <v/>
      </c>
    </row>
    <row r="909">
      <c r="A909" s="5"/>
      <c r="B909" s="6"/>
      <c r="C909" s="7"/>
      <c r="D909" s="7"/>
      <c r="E909" s="7"/>
      <c r="F909" s="7"/>
      <c r="G909" s="9"/>
      <c r="H909" s="9"/>
      <c r="I909" s="9"/>
      <c r="J909" s="9"/>
      <c r="K909" s="10"/>
      <c r="L909" s="10"/>
      <c r="M909" s="9"/>
      <c r="N909" s="11" t="str">
        <f>IF(OR(G909="",J909="",K909=""),"",(J909-G909)*K909*IF(L909="",1,L909)*IF(D909="Short",-1,1)-M909)</f>
        <v/>
      </c>
      <c r="O909" s="11" t="str">
        <f>IF(OR(G909="",H909="",K909=""),"",ABS(G909-H909)*K909*IF(L909="",1,L909))</f>
        <v/>
      </c>
      <c r="P909" s="12" t="str">
        <f>IF(OR(N909="",O909="",O909=0),"",N909/O909)</f>
        <v/>
      </c>
      <c r="Q909" s="13" t="str">
        <f>IF(OR(G909="",H909="",I909="",G909=H909),"",ABS(I909-G909)/ABS(G909-H909))</f>
        <v/>
      </c>
      <c r="R909" s="7"/>
      <c r="S909" s="7"/>
      <c r="T909" s="7"/>
      <c r="U909" s="14" t="str">
        <f>IF(C909="","",IF(COUNTIFS($A$2:$A$1001,A909,$C$2:$C$1001,C909,$N$2:$N$1001,N909)&gt;1,"Revisar",""))</f>
        <v/>
      </c>
    </row>
    <row r="910">
      <c r="A910" s="5"/>
      <c r="B910" s="6"/>
      <c r="C910" s="7"/>
      <c r="D910" s="7"/>
      <c r="E910" s="7"/>
      <c r="F910" s="7"/>
      <c r="G910" s="9"/>
      <c r="H910" s="9"/>
      <c r="I910" s="9"/>
      <c r="J910" s="9"/>
      <c r="K910" s="10"/>
      <c r="L910" s="10"/>
      <c r="M910" s="9"/>
      <c r="N910" s="11" t="str">
        <f>IF(OR(G910="",J910="",K910=""),"",(J910-G910)*K910*IF(L910="",1,L910)*IF(D910="Short",-1,1)-M910)</f>
        <v/>
      </c>
      <c r="O910" s="11" t="str">
        <f>IF(OR(G910="",H910="",K910=""),"",ABS(G910-H910)*K910*IF(L910="",1,L910))</f>
        <v/>
      </c>
      <c r="P910" s="12" t="str">
        <f>IF(OR(N910="",O910="",O910=0),"",N910/O910)</f>
        <v/>
      </c>
      <c r="Q910" s="13" t="str">
        <f>IF(OR(G910="",H910="",I910="",G910=H910),"",ABS(I910-G910)/ABS(G910-H910))</f>
        <v/>
      </c>
      <c r="R910" s="7"/>
      <c r="S910" s="7"/>
      <c r="T910" s="7"/>
      <c r="U910" s="14" t="str">
        <f>IF(C910="","",IF(COUNTIFS($A$2:$A$1001,A910,$C$2:$C$1001,C910,$N$2:$N$1001,N910)&gt;1,"Revisar",""))</f>
        <v/>
      </c>
    </row>
    <row r="911">
      <c r="A911" s="5"/>
      <c r="B911" s="6"/>
      <c r="C911" s="7"/>
      <c r="D911" s="7"/>
      <c r="E911" s="7"/>
      <c r="F911" s="7"/>
      <c r="G911" s="9"/>
      <c r="H911" s="9"/>
      <c r="I911" s="9"/>
      <c r="J911" s="9"/>
      <c r="K911" s="10"/>
      <c r="L911" s="10"/>
      <c r="M911" s="9"/>
      <c r="N911" s="11" t="str">
        <f>IF(OR(G911="",J911="",K911=""),"",(J911-G911)*K911*IF(L911="",1,L911)*IF(D911="Short",-1,1)-M911)</f>
        <v/>
      </c>
      <c r="O911" s="11" t="str">
        <f>IF(OR(G911="",H911="",K911=""),"",ABS(G911-H911)*K911*IF(L911="",1,L911))</f>
        <v/>
      </c>
      <c r="P911" s="12" t="str">
        <f>IF(OR(N911="",O911="",O911=0),"",N911/O911)</f>
        <v/>
      </c>
      <c r="Q911" s="13" t="str">
        <f>IF(OR(G911="",H911="",I911="",G911=H911),"",ABS(I911-G911)/ABS(G911-H911))</f>
        <v/>
      </c>
      <c r="R911" s="7"/>
      <c r="S911" s="7"/>
      <c r="T911" s="7"/>
      <c r="U911" s="14" t="str">
        <f>IF(C911="","",IF(COUNTIFS($A$2:$A$1001,A911,$C$2:$C$1001,C911,$N$2:$N$1001,N911)&gt;1,"Revisar",""))</f>
        <v/>
      </c>
    </row>
    <row r="912">
      <c r="A912" s="5"/>
      <c r="B912" s="6"/>
      <c r="C912" s="7"/>
      <c r="D912" s="7"/>
      <c r="E912" s="7"/>
      <c r="F912" s="7"/>
      <c r="G912" s="9"/>
      <c r="H912" s="9"/>
      <c r="I912" s="9"/>
      <c r="J912" s="9"/>
      <c r="K912" s="10"/>
      <c r="L912" s="10"/>
      <c r="M912" s="9"/>
      <c r="N912" s="11" t="str">
        <f>IF(OR(G912="",J912="",K912=""),"",(J912-G912)*K912*IF(L912="",1,L912)*IF(D912="Short",-1,1)-M912)</f>
        <v/>
      </c>
      <c r="O912" s="11" t="str">
        <f>IF(OR(G912="",H912="",K912=""),"",ABS(G912-H912)*K912*IF(L912="",1,L912))</f>
        <v/>
      </c>
      <c r="P912" s="12" t="str">
        <f>IF(OR(N912="",O912="",O912=0),"",N912/O912)</f>
        <v/>
      </c>
      <c r="Q912" s="13" t="str">
        <f>IF(OR(G912="",H912="",I912="",G912=H912),"",ABS(I912-G912)/ABS(G912-H912))</f>
        <v/>
      </c>
      <c r="R912" s="7"/>
      <c r="S912" s="7"/>
      <c r="T912" s="7"/>
      <c r="U912" s="14" t="str">
        <f>IF(C912="","",IF(COUNTIFS($A$2:$A$1001,A912,$C$2:$C$1001,C912,$N$2:$N$1001,N912)&gt;1,"Revisar",""))</f>
        <v/>
      </c>
    </row>
    <row r="913">
      <c r="A913" s="5"/>
      <c r="B913" s="6"/>
      <c r="C913" s="7"/>
      <c r="D913" s="7"/>
      <c r="E913" s="7"/>
      <c r="F913" s="7"/>
      <c r="G913" s="9"/>
      <c r="H913" s="9"/>
      <c r="I913" s="9"/>
      <c r="J913" s="9"/>
      <c r="K913" s="10"/>
      <c r="L913" s="10"/>
      <c r="M913" s="9"/>
      <c r="N913" s="11" t="str">
        <f>IF(OR(G913="",J913="",K913=""),"",(J913-G913)*K913*IF(L913="",1,L913)*IF(D913="Short",-1,1)-M913)</f>
        <v/>
      </c>
      <c r="O913" s="11" t="str">
        <f>IF(OR(G913="",H913="",K913=""),"",ABS(G913-H913)*K913*IF(L913="",1,L913))</f>
        <v/>
      </c>
      <c r="P913" s="12" t="str">
        <f>IF(OR(N913="",O913="",O913=0),"",N913/O913)</f>
        <v/>
      </c>
      <c r="Q913" s="13" t="str">
        <f>IF(OR(G913="",H913="",I913="",G913=H913),"",ABS(I913-G913)/ABS(G913-H913))</f>
        <v/>
      </c>
      <c r="R913" s="7"/>
      <c r="S913" s="7"/>
      <c r="T913" s="7"/>
      <c r="U913" s="14" t="str">
        <f>IF(C913="","",IF(COUNTIFS($A$2:$A$1001,A913,$C$2:$C$1001,C913,$N$2:$N$1001,N913)&gt;1,"Revisar",""))</f>
        <v/>
      </c>
    </row>
    <row r="914">
      <c r="A914" s="5"/>
      <c r="B914" s="6"/>
      <c r="C914" s="7"/>
      <c r="D914" s="7"/>
      <c r="E914" s="7"/>
      <c r="F914" s="7"/>
      <c r="G914" s="9"/>
      <c r="H914" s="9"/>
      <c r="I914" s="9"/>
      <c r="J914" s="9"/>
      <c r="K914" s="10"/>
      <c r="L914" s="10"/>
      <c r="M914" s="9"/>
      <c r="N914" s="11" t="str">
        <f>IF(OR(G914="",J914="",K914=""),"",(J914-G914)*K914*IF(L914="",1,L914)*IF(D914="Short",-1,1)-M914)</f>
        <v/>
      </c>
      <c r="O914" s="11" t="str">
        <f>IF(OR(G914="",H914="",K914=""),"",ABS(G914-H914)*K914*IF(L914="",1,L914))</f>
        <v/>
      </c>
      <c r="P914" s="12" t="str">
        <f>IF(OR(N914="",O914="",O914=0),"",N914/O914)</f>
        <v/>
      </c>
      <c r="Q914" s="13" t="str">
        <f>IF(OR(G914="",H914="",I914="",G914=H914),"",ABS(I914-G914)/ABS(G914-H914))</f>
        <v/>
      </c>
      <c r="R914" s="7"/>
      <c r="S914" s="7"/>
      <c r="T914" s="7"/>
      <c r="U914" s="14" t="str">
        <f>IF(C914="","",IF(COUNTIFS($A$2:$A$1001,A914,$C$2:$C$1001,C914,$N$2:$N$1001,N914)&gt;1,"Revisar",""))</f>
        <v/>
      </c>
    </row>
    <row r="915">
      <c r="A915" s="5"/>
      <c r="B915" s="6"/>
      <c r="C915" s="7"/>
      <c r="D915" s="7"/>
      <c r="E915" s="7"/>
      <c r="F915" s="7"/>
      <c r="G915" s="9"/>
      <c r="H915" s="9"/>
      <c r="I915" s="9"/>
      <c r="J915" s="9"/>
      <c r="K915" s="10"/>
      <c r="L915" s="10"/>
      <c r="M915" s="9"/>
      <c r="N915" s="11" t="str">
        <f>IF(OR(G915="",J915="",K915=""),"",(J915-G915)*K915*IF(L915="",1,L915)*IF(D915="Short",-1,1)-M915)</f>
        <v/>
      </c>
      <c r="O915" s="11" t="str">
        <f>IF(OR(G915="",H915="",K915=""),"",ABS(G915-H915)*K915*IF(L915="",1,L915))</f>
        <v/>
      </c>
      <c r="P915" s="12" t="str">
        <f>IF(OR(N915="",O915="",O915=0),"",N915/O915)</f>
        <v/>
      </c>
      <c r="Q915" s="13" t="str">
        <f>IF(OR(G915="",H915="",I915="",G915=H915),"",ABS(I915-G915)/ABS(G915-H915))</f>
        <v/>
      </c>
      <c r="R915" s="7"/>
      <c r="S915" s="7"/>
      <c r="T915" s="7"/>
      <c r="U915" s="14" t="str">
        <f>IF(C915="","",IF(COUNTIFS($A$2:$A$1001,A915,$C$2:$C$1001,C915,$N$2:$N$1001,N915)&gt;1,"Revisar",""))</f>
        <v/>
      </c>
    </row>
    <row r="916">
      <c r="A916" s="5"/>
      <c r="B916" s="6"/>
      <c r="C916" s="7"/>
      <c r="D916" s="7"/>
      <c r="E916" s="7"/>
      <c r="F916" s="7"/>
      <c r="G916" s="9"/>
      <c r="H916" s="9"/>
      <c r="I916" s="9"/>
      <c r="J916" s="9"/>
      <c r="K916" s="10"/>
      <c r="L916" s="10"/>
      <c r="M916" s="9"/>
      <c r="N916" s="11" t="str">
        <f>IF(OR(G916="",J916="",K916=""),"",(J916-G916)*K916*IF(L916="",1,L916)*IF(D916="Short",-1,1)-M916)</f>
        <v/>
      </c>
      <c r="O916" s="11" t="str">
        <f>IF(OR(G916="",H916="",K916=""),"",ABS(G916-H916)*K916*IF(L916="",1,L916))</f>
        <v/>
      </c>
      <c r="P916" s="12" t="str">
        <f>IF(OR(N916="",O916="",O916=0),"",N916/O916)</f>
        <v/>
      </c>
      <c r="Q916" s="13" t="str">
        <f>IF(OR(G916="",H916="",I916="",G916=H916),"",ABS(I916-G916)/ABS(G916-H916))</f>
        <v/>
      </c>
      <c r="R916" s="7"/>
      <c r="S916" s="7"/>
      <c r="T916" s="7"/>
      <c r="U916" s="14" t="str">
        <f>IF(C916="","",IF(COUNTIFS($A$2:$A$1001,A916,$C$2:$C$1001,C916,$N$2:$N$1001,N916)&gt;1,"Revisar",""))</f>
        <v/>
      </c>
    </row>
    <row r="917">
      <c r="A917" s="5"/>
      <c r="B917" s="6"/>
      <c r="C917" s="7"/>
      <c r="D917" s="7"/>
      <c r="E917" s="7"/>
      <c r="F917" s="7"/>
      <c r="G917" s="9"/>
      <c r="H917" s="9"/>
      <c r="I917" s="9"/>
      <c r="J917" s="9"/>
      <c r="K917" s="10"/>
      <c r="L917" s="10"/>
      <c r="M917" s="9"/>
      <c r="N917" s="11" t="str">
        <f>IF(OR(G917="",J917="",K917=""),"",(J917-G917)*K917*IF(L917="",1,L917)*IF(D917="Short",-1,1)-M917)</f>
        <v/>
      </c>
      <c r="O917" s="11" t="str">
        <f>IF(OR(G917="",H917="",K917=""),"",ABS(G917-H917)*K917*IF(L917="",1,L917))</f>
        <v/>
      </c>
      <c r="P917" s="12" t="str">
        <f>IF(OR(N917="",O917="",O917=0),"",N917/O917)</f>
        <v/>
      </c>
      <c r="Q917" s="13" t="str">
        <f>IF(OR(G917="",H917="",I917="",G917=H917),"",ABS(I917-G917)/ABS(G917-H917))</f>
        <v/>
      </c>
      <c r="R917" s="7"/>
      <c r="S917" s="7"/>
      <c r="T917" s="7"/>
      <c r="U917" s="14" t="str">
        <f>IF(C917="","",IF(COUNTIFS($A$2:$A$1001,A917,$C$2:$C$1001,C917,$N$2:$N$1001,N917)&gt;1,"Revisar",""))</f>
        <v/>
      </c>
    </row>
    <row r="918">
      <c r="A918" s="5"/>
      <c r="B918" s="6"/>
      <c r="C918" s="7"/>
      <c r="D918" s="7"/>
      <c r="E918" s="7"/>
      <c r="F918" s="7"/>
      <c r="G918" s="9"/>
      <c r="H918" s="9"/>
      <c r="I918" s="9"/>
      <c r="J918" s="9"/>
      <c r="K918" s="10"/>
      <c r="L918" s="10"/>
      <c r="M918" s="9"/>
      <c r="N918" s="11" t="str">
        <f>IF(OR(G918="",J918="",K918=""),"",(J918-G918)*K918*IF(L918="",1,L918)*IF(D918="Short",-1,1)-M918)</f>
        <v/>
      </c>
      <c r="O918" s="11" t="str">
        <f>IF(OR(G918="",H918="",K918=""),"",ABS(G918-H918)*K918*IF(L918="",1,L918))</f>
        <v/>
      </c>
      <c r="P918" s="12" t="str">
        <f>IF(OR(N918="",O918="",O918=0),"",N918/O918)</f>
        <v/>
      </c>
      <c r="Q918" s="13" t="str">
        <f>IF(OR(G918="",H918="",I918="",G918=H918),"",ABS(I918-G918)/ABS(G918-H918))</f>
        <v/>
      </c>
      <c r="R918" s="7"/>
      <c r="S918" s="7"/>
      <c r="T918" s="7"/>
      <c r="U918" s="14" t="str">
        <f>IF(C918="","",IF(COUNTIFS($A$2:$A$1001,A918,$C$2:$C$1001,C918,$N$2:$N$1001,N918)&gt;1,"Revisar",""))</f>
        <v/>
      </c>
    </row>
    <row r="919">
      <c r="A919" s="5"/>
      <c r="B919" s="6"/>
      <c r="C919" s="7"/>
      <c r="D919" s="7"/>
      <c r="E919" s="7"/>
      <c r="F919" s="7"/>
      <c r="G919" s="9"/>
      <c r="H919" s="9"/>
      <c r="I919" s="9"/>
      <c r="J919" s="9"/>
      <c r="K919" s="10"/>
      <c r="L919" s="10"/>
      <c r="M919" s="9"/>
      <c r="N919" s="11" t="str">
        <f>IF(OR(G919="",J919="",K919=""),"",(J919-G919)*K919*IF(L919="",1,L919)*IF(D919="Short",-1,1)-M919)</f>
        <v/>
      </c>
      <c r="O919" s="11" t="str">
        <f>IF(OR(G919="",H919="",K919=""),"",ABS(G919-H919)*K919*IF(L919="",1,L919))</f>
        <v/>
      </c>
      <c r="P919" s="12" t="str">
        <f>IF(OR(N919="",O919="",O919=0),"",N919/O919)</f>
        <v/>
      </c>
      <c r="Q919" s="13" t="str">
        <f>IF(OR(G919="",H919="",I919="",G919=H919),"",ABS(I919-G919)/ABS(G919-H919))</f>
        <v/>
      </c>
      <c r="R919" s="7"/>
      <c r="S919" s="7"/>
      <c r="T919" s="7"/>
      <c r="U919" s="14" t="str">
        <f>IF(C919="","",IF(COUNTIFS($A$2:$A$1001,A919,$C$2:$C$1001,C919,$N$2:$N$1001,N919)&gt;1,"Revisar",""))</f>
        <v/>
      </c>
    </row>
    <row r="920">
      <c r="A920" s="5"/>
      <c r="B920" s="6"/>
      <c r="C920" s="7"/>
      <c r="D920" s="7"/>
      <c r="E920" s="7"/>
      <c r="F920" s="7"/>
      <c r="G920" s="9"/>
      <c r="H920" s="9"/>
      <c r="I920" s="9"/>
      <c r="J920" s="9"/>
      <c r="K920" s="10"/>
      <c r="L920" s="10"/>
      <c r="M920" s="9"/>
      <c r="N920" s="11" t="str">
        <f>IF(OR(G920="",J920="",K920=""),"",(J920-G920)*K920*IF(L920="",1,L920)*IF(D920="Short",-1,1)-M920)</f>
        <v/>
      </c>
      <c r="O920" s="11" t="str">
        <f>IF(OR(G920="",H920="",K920=""),"",ABS(G920-H920)*K920*IF(L920="",1,L920))</f>
        <v/>
      </c>
      <c r="P920" s="12" t="str">
        <f>IF(OR(N920="",O920="",O920=0),"",N920/O920)</f>
        <v/>
      </c>
      <c r="Q920" s="13" t="str">
        <f>IF(OR(G920="",H920="",I920="",G920=H920),"",ABS(I920-G920)/ABS(G920-H920))</f>
        <v/>
      </c>
      <c r="R920" s="7"/>
      <c r="S920" s="7"/>
      <c r="T920" s="7"/>
      <c r="U920" s="14" t="str">
        <f>IF(C920="","",IF(COUNTIFS($A$2:$A$1001,A920,$C$2:$C$1001,C920,$N$2:$N$1001,N920)&gt;1,"Revisar",""))</f>
        <v/>
      </c>
    </row>
    <row r="921">
      <c r="A921" s="5"/>
      <c r="B921" s="6"/>
      <c r="C921" s="7"/>
      <c r="D921" s="7"/>
      <c r="E921" s="7"/>
      <c r="F921" s="7"/>
      <c r="G921" s="9"/>
      <c r="H921" s="9"/>
      <c r="I921" s="9"/>
      <c r="J921" s="9"/>
      <c r="K921" s="10"/>
      <c r="L921" s="10"/>
      <c r="M921" s="9"/>
      <c r="N921" s="11" t="str">
        <f>IF(OR(G921="",J921="",K921=""),"",(J921-G921)*K921*IF(L921="",1,L921)*IF(D921="Short",-1,1)-M921)</f>
        <v/>
      </c>
      <c r="O921" s="11" t="str">
        <f>IF(OR(G921="",H921="",K921=""),"",ABS(G921-H921)*K921*IF(L921="",1,L921))</f>
        <v/>
      </c>
      <c r="P921" s="12" t="str">
        <f>IF(OR(N921="",O921="",O921=0),"",N921/O921)</f>
        <v/>
      </c>
      <c r="Q921" s="13" t="str">
        <f>IF(OR(G921="",H921="",I921="",G921=H921),"",ABS(I921-G921)/ABS(G921-H921))</f>
        <v/>
      </c>
      <c r="R921" s="7"/>
      <c r="S921" s="7"/>
      <c r="T921" s="7"/>
      <c r="U921" s="14" t="str">
        <f>IF(C921="","",IF(COUNTIFS($A$2:$A$1001,A921,$C$2:$C$1001,C921,$N$2:$N$1001,N921)&gt;1,"Revisar",""))</f>
        <v/>
      </c>
    </row>
    <row r="922">
      <c r="A922" s="5"/>
      <c r="B922" s="6"/>
      <c r="C922" s="7"/>
      <c r="D922" s="7"/>
      <c r="E922" s="7"/>
      <c r="F922" s="7"/>
      <c r="G922" s="9"/>
      <c r="H922" s="9"/>
      <c r="I922" s="9"/>
      <c r="J922" s="9"/>
      <c r="K922" s="10"/>
      <c r="L922" s="10"/>
      <c r="M922" s="9"/>
      <c r="N922" s="11" t="str">
        <f>IF(OR(G922="",J922="",K922=""),"",(J922-G922)*K922*IF(L922="",1,L922)*IF(D922="Short",-1,1)-M922)</f>
        <v/>
      </c>
      <c r="O922" s="11" t="str">
        <f>IF(OR(G922="",H922="",K922=""),"",ABS(G922-H922)*K922*IF(L922="",1,L922))</f>
        <v/>
      </c>
      <c r="P922" s="12" t="str">
        <f>IF(OR(N922="",O922="",O922=0),"",N922/O922)</f>
        <v/>
      </c>
      <c r="Q922" s="13" t="str">
        <f>IF(OR(G922="",H922="",I922="",G922=H922),"",ABS(I922-G922)/ABS(G922-H922))</f>
        <v/>
      </c>
      <c r="R922" s="7"/>
      <c r="S922" s="7"/>
      <c r="T922" s="7"/>
      <c r="U922" s="14" t="str">
        <f>IF(C922="","",IF(COUNTIFS($A$2:$A$1001,A922,$C$2:$C$1001,C922,$N$2:$N$1001,N922)&gt;1,"Revisar",""))</f>
        <v/>
      </c>
    </row>
    <row r="923">
      <c r="A923" s="5"/>
      <c r="B923" s="6"/>
      <c r="C923" s="7"/>
      <c r="D923" s="7"/>
      <c r="E923" s="7"/>
      <c r="F923" s="7"/>
      <c r="G923" s="9"/>
      <c r="H923" s="9"/>
      <c r="I923" s="9"/>
      <c r="J923" s="9"/>
      <c r="K923" s="10"/>
      <c r="L923" s="10"/>
      <c r="M923" s="9"/>
      <c r="N923" s="11" t="str">
        <f>IF(OR(G923="",J923="",K923=""),"",(J923-G923)*K923*IF(L923="",1,L923)*IF(D923="Short",-1,1)-M923)</f>
        <v/>
      </c>
      <c r="O923" s="11" t="str">
        <f>IF(OR(G923="",H923="",K923=""),"",ABS(G923-H923)*K923*IF(L923="",1,L923))</f>
        <v/>
      </c>
      <c r="P923" s="12" t="str">
        <f>IF(OR(N923="",O923="",O923=0),"",N923/O923)</f>
        <v/>
      </c>
      <c r="Q923" s="13" t="str">
        <f>IF(OR(G923="",H923="",I923="",G923=H923),"",ABS(I923-G923)/ABS(G923-H923))</f>
        <v/>
      </c>
      <c r="R923" s="7"/>
      <c r="S923" s="7"/>
      <c r="T923" s="7"/>
      <c r="U923" s="14" t="str">
        <f>IF(C923="","",IF(COUNTIFS($A$2:$A$1001,A923,$C$2:$C$1001,C923,$N$2:$N$1001,N923)&gt;1,"Revisar",""))</f>
        <v/>
      </c>
    </row>
    <row r="924">
      <c r="A924" s="5"/>
      <c r="B924" s="6"/>
      <c r="C924" s="7"/>
      <c r="D924" s="7"/>
      <c r="E924" s="7"/>
      <c r="F924" s="7"/>
      <c r="G924" s="9"/>
      <c r="H924" s="9"/>
      <c r="I924" s="9"/>
      <c r="J924" s="9"/>
      <c r="K924" s="10"/>
      <c r="L924" s="10"/>
      <c r="M924" s="9"/>
      <c r="N924" s="11" t="str">
        <f>IF(OR(G924="",J924="",K924=""),"",(J924-G924)*K924*IF(L924="",1,L924)*IF(D924="Short",-1,1)-M924)</f>
        <v/>
      </c>
      <c r="O924" s="11" t="str">
        <f>IF(OR(G924="",H924="",K924=""),"",ABS(G924-H924)*K924*IF(L924="",1,L924))</f>
        <v/>
      </c>
      <c r="P924" s="12" t="str">
        <f>IF(OR(N924="",O924="",O924=0),"",N924/O924)</f>
        <v/>
      </c>
      <c r="Q924" s="13" t="str">
        <f>IF(OR(G924="",H924="",I924="",G924=H924),"",ABS(I924-G924)/ABS(G924-H924))</f>
        <v/>
      </c>
      <c r="R924" s="7"/>
      <c r="S924" s="7"/>
      <c r="T924" s="7"/>
      <c r="U924" s="14" t="str">
        <f>IF(C924="","",IF(COUNTIFS($A$2:$A$1001,A924,$C$2:$C$1001,C924,$N$2:$N$1001,N924)&gt;1,"Revisar",""))</f>
        <v/>
      </c>
    </row>
    <row r="925">
      <c r="A925" s="5"/>
      <c r="B925" s="6"/>
      <c r="C925" s="7"/>
      <c r="D925" s="7"/>
      <c r="E925" s="7"/>
      <c r="F925" s="7"/>
      <c r="G925" s="9"/>
      <c r="H925" s="9"/>
      <c r="I925" s="9"/>
      <c r="J925" s="9"/>
      <c r="K925" s="10"/>
      <c r="L925" s="10"/>
      <c r="M925" s="9"/>
      <c r="N925" s="11" t="str">
        <f>IF(OR(G925="",J925="",K925=""),"",(J925-G925)*K925*IF(L925="",1,L925)*IF(D925="Short",-1,1)-M925)</f>
        <v/>
      </c>
      <c r="O925" s="11" t="str">
        <f>IF(OR(G925="",H925="",K925=""),"",ABS(G925-H925)*K925*IF(L925="",1,L925))</f>
        <v/>
      </c>
      <c r="P925" s="12" t="str">
        <f>IF(OR(N925="",O925="",O925=0),"",N925/O925)</f>
        <v/>
      </c>
      <c r="Q925" s="13" t="str">
        <f>IF(OR(G925="",H925="",I925="",G925=H925),"",ABS(I925-G925)/ABS(G925-H925))</f>
        <v/>
      </c>
      <c r="R925" s="7"/>
      <c r="S925" s="7"/>
      <c r="T925" s="7"/>
      <c r="U925" s="14" t="str">
        <f>IF(C925="","",IF(COUNTIFS($A$2:$A$1001,A925,$C$2:$C$1001,C925,$N$2:$N$1001,N925)&gt;1,"Revisar",""))</f>
        <v/>
      </c>
    </row>
    <row r="926">
      <c r="A926" s="5"/>
      <c r="B926" s="6"/>
      <c r="C926" s="7"/>
      <c r="D926" s="7"/>
      <c r="E926" s="7"/>
      <c r="F926" s="7"/>
      <c r="G926" s="9"/>
      <c r="H926" s="9"/>
      <c r="I926" s="9"/>
      <c r="J926" s="9"/>
      <c r="K926" s="10"/>
      <c r="L926" s="10"/>
      <c r="M926" s="9"/>
      <c r="N926" s="11" t="str">
        <f>IF(OR(G926="",J926="",K926=""),"",(J926-G926)*K926*IF(L926="",1,L926)*IF(D926="Short",-1,1)-M926)</f>
        <v/>
      </c>
      <c r="O926" s="11" t="str">
        <f>IF(OR(G926="",H926="",K926=""),"",ABS(G926-H926)*K926*IF(L926="",1,L926))</f>
        <v/>
      </c>
      <c r="P926" s="12" t="str">
        <f>IF(OR(N926="",O926="",O926=0),"",N926/O926)</f>
        <v/>
      </c>
      <c r="Q926" s="13" t="str">
        <f>IF(OR(G926="",H926="",I926="",G926=H926),"",ABS(I926-G926)/ABS(G926-H926))</f>
        <v/>
      </c>
      <c r="R926" s="7"/>
      <c r="S926" s="7"/>
      <c r="T926" s="7"/>
      <c r="U926" s="14" t="str">
        <f>IF(C926="","",IF(COUNTIFS($A$2:$A$1001,A926,$C$2:$C$1001,C926,$N$2:$N$1001,N926)&gt;1,"Revisar",""))</f>
        <v/>
      </c>
    </row>
    <row r="927">
      <c r="A927" s="5"/>
      <c r="B927" s="6"/>
      <c r="C927" s="7"/>
      <c r="D927" s="7"/>
      <c r="E927" s="7"/>
      <c r="F927" s="7"/>
      <c r="G927" s="9"/>
      <c r="H927" s="9"/>
      <c r="I927" s="9"/>
      <c r="J927" s="9"/>
      <c r="K927" s="10"/>
      <c r="L927" s="10"/>
      <c r="M927" s="9"/>
      <c r="N927" s="11" t="str">
        <f>IF(OR(G927="",J927="",K927=""),"",(J927-G927)*K927*IF(L927="",1,L927)*IF(D927="Short",-1,1)-M927)</f>
        <v/>
      </c>
      <c r="O927" s="11" t="str">
        <f>IF(OR(G927="",H927="",K927=""),"",ABS(G927-H927)*K927*IF(L927="",1,L927))</f>
        <v/>
      </c>
      <c r="P927" s="12" t="str">
        <f>IF(OR(N927="",O927="",O927=0),"",N927/O927)</f>
        <v/>
      </c>
      <c r="Q927" s="13" t="str">
        <f>IF(OR(G927="",H927="",I927="",G927=H927),"",ABS(I927-G927)/ABS(G927-H927))</f>
        <v/>
      </c>
      <c r="R927" s="7"/>
      <c r="S927" s="7"/>
      <c r="T927" s="7"/>
      <c r="U927" s="14" t="str">
        <f>IF(C927="","",IF(COUNTIFS($A$2:$A$1001,A927,$C$2:$C$1001,C927,$N$2:$N$1001,N927)&gt;1,"Revisar",""))</f>
        <v/>
      </c>
    </row>
    <row r="928">
      <c r="A928" s="5"/>
      <c r="B928" s="6"/>
      <c r="C928" s="7"/>
      <c r="D928" s="7"/>
      <c r="E928" s="7"/>
      <c r="F928" s="7"/>
      <c r="G928" s="9"/>
      <c r="H928" s="9"/>
      <c r="I928" s="9"/>
      <c r="J928" s="9"/>
      <c r="K928" s="10"/>
      <c r="L928" s="10"/>
      <c r="M928" s="9"/>
      <c r="N928" s="11" t="str">
        <f>IF(OR(G928="",J928="",K928=""),"",(J928-G928)*K928*IF(L928="",1,L928)*IF(D928="Short",-1,1)-M928)</f>
        <v/>
      </c>
      <c r="O928" s="11" t="str">
        <f>IF(OR(G928="",H928="",K928=""),"",ABS(G928-H928)*K928*IF(L928="",1,L928))</f>
        <v/>
      </c>
      <c r="P928" s="12" t="str">
        <f>IF(OR(N928="",O928="",O928=0),"",N928/O928)</f>
        <v/>
      </c>
      <c r="Q928" s="13" t="str">
        <f>IF(OR(G928="",H928="",I928="",G928=H928),"",ABS(I928-G928)/ABS(G928-H928))</f>
        <v/>
      </c>
      <c r="R928" s="7"/>
      <c r="S928" s="7"/>
      <c r="T928" s="7"/>
      <c r="U928" s="14" t="str">
        <f>IF(C928="","",IF(COUNTIFS($A$2:$A$1001,A928,$C$2:$C$1001,C928,$N$2:$N$1001,N928)&gt;1,"Revisar",""))</f>
        <v/>
      </c>
    </row>
    <row r="929">
      <c r="A929" s="5"/>
      <c r="B929" s="6"/>
      <c r="C929" s="7"/>
      <c r="D929" s="7"/>
      <c r="E929" s="7"/>
      <c r="F929" s="7"/>
      <c r="G929" s="9"/>
      <c r="H929" s="9"/>
      <c r="I929" s="9"/>
      <c r="J929" s="9"/>
      <c r="K929" s="10"/>
      <c r="L929" s="10"/>
      <c r="M929" s="9"/>
      <c r="N929" s="11" t="str">
        <f>IF(OR(G929="",J929="",K929=""),"",(J929-G929)*K929*IF(L929="",1,L929)*IF(D929="Short",-1,1)-M929)</f>
        <v/>
      </c>
      <c r="O929" s="11" t="str">
        <f>IF(OR(G929="",H929="",K929=""),"",ABS(G929-H929)*K929*IF(L929="",1,L929))</f>
        <v/>
      </c>
      <c r="P929" s="12" t="str">
        <f>IF(OR(N929="",O929="",O929=0),"",N929/O929)</f>
        <v/>
      </c>
      <c r="Q929" s="13" t="str">
        <f>IF(OR(G929="",H929="",I929="",G929=H929),"",ABS(I929-G929)/ABS(G929-H929))</f>
        <v/>
      </c>
      <c r="R929" s="7"/>
      <c r="S929" s="7"/>
      <c r="T929" s="7"/>
      <c r="U929" s="14" t="str">
        <f>IF(C929="","",IF(COUNTIFS($A$2:$A$1001,A929,$C$2:$C$1001,C929,$N$2:$N$1001,N929)&gt;1,"Revisar",""))</f>
        <v/>
      </c>
    </row>
    <row r="930">
      <c r="A930" s="5"/>
      <c r="B930" s="6"/>
      <c r="C930" s="7"/>
      <c r="D930" s="7"/>
      <c r="E930" s="7"/>
      <c r="F930" s="7"/>
      <c r="G930" s="9"/>
      <c r="H930" s="9"/>
      <c r="I930" s="9"/>
      <c r="J930" s="9"/>
      <c r="K930" s="10"/>
      <c r="L930" s="10"/>
      <c r="M930" s="9"/>
      <c r="N930" s="11" t="str">
        <f>IF(OR(G930="",J930="",K930=""),"",(J930-G930)*K930*IF(L930="",1,L930)*IF(D930="Short",-1,1)-M930)</f>
        <v/>
      </c>
      <c r="O930" s="11" t="str">
        <f>IF(OR(G930="",H930="",K930=""),"",ABS(G930-H930)*K930*IF(L930="",1,L930))</f>
        <v/>
      </c>
      <c r="P930" s="12" t="str">
        <f>IF(OR(N930="",O930="",O930=0),"",N930/O930)</f>
        <v/>
      </c>
      <c r="Q930" s="13" t="str">
        <f>IF(OR(G930="",H930="",I930="",G930=H930),"",ABS(I930-G930)/ABS(G930-H930))</f>
        <v/>
      </c>
      <c r="R930" s="7"/>
      <c r="S930" s="7"/>
      <c r="T930" s="7"/>
      <c r="U930" s="14" t="str">
        <f>IF(C930="","",IF(COUNTIFS($A$2:$A$1001,A930,$C$2:$C$1001,C930,$N$2:$N$1001,N930)&gt;1,"Revisar",""))</f>
        <v/>
      </c>
    </row>
    <row r="931">
      <c r="A931" s="5"/>
      <c r="B931" s="6"/>
      <c r="C931" s="7"/>
      <c r="D931" s="7"/>
      <c r="E931" s="7"/>
      <c r="F931" s="7"/>
      <c r="G931" s="9"/>
      <c r="H931" s="9"/>
      <c r="I931" s="9"/>
      <c r="J931" s="9"/>
      <c r="K931" s="10"/>
      <c r="L931" s="10"/>
      <c r="M931" s="9"/>
      <c r="N931" s="11" t="str">
        <f>IF(OR(G931="",J931="",K931=""),"",(J931-G931)*K931*IF(L931="",1,L931)*IF(D931="Short",-1,1)-M931)</f>
        <v/>
      </c>
      <c r="O931" s="11" t="str">
        <f>IF(OR(G931="",H931="",K931=""),"",ABS(G931-H931)*K931*IF(L931="",1,L931))</f>
        <v/>
      </c>
      <c r="P931" s="12" t="str">
        <f>IF(OR(N931="",O931="",O931=0),"",N931/O931)</f>
        <v/>
      </c>
      <c r="Q931" s="13" t="str">
        <f>IF(OR(G931="",H931="",I931="",G931=H931),"",ABS(I931-G931)/ABS(G931-H931))</f>
        <v/>
      </c>
      <c r="R931" s="7"/>
      <c r="S931" s="7"/>
      <c r="T931" s="7"/>
      <c r="U931" s="14" t="str">
        <f>IF(C931="","",IF(COUNTIFS($A$2:$A$1001,A931,$C$2:$C$1001,C931,$N$2:$N$1001,N931)&gt;1,"Revisar",""))</f>
        <v/>
      </c>
    </row>
    <row r="932">
      <c r="A932" s="5"/>
      <c r="B932" s="6"/>
      <c r="C932" s="7"/>
      <c r="D932" s="7"/>
      <c r="E932" s="7"/>
      <c r="F932" s="7"/>
      <c r="G932" s="9"/>
      <c r="H932" s="9"/>
      <c r="I932" s="9"/>
      <c r="J932" s="9"/>
      <c r="K932" s="10"/>
      <c r="L932" s="10"/>
      <c r="M932" s="9"/>
      <c r="N932" s="11" t="str">
        <f>IF(OR(G932="",J932="",K932=""),"",(J932-G932)*K932*IF(L932="",1,L932)*IF(D932="Short",-1,1)-M932)</f>
        <v/>
      </c>
      <c r="O932" s="11" t="str">
        <f>IF(OR(G932="",H932="",K932=""),"",ABS(G932-H932)*K932*IF(L932="",1,L932))</f>
        <v/>
      </c>
      <c r="P932" s="12" t="str">
        <f>IF(OR(N932="",O932="",O932=0),"",N932/O932)</f>
        <v/>
      </c>
      <c r="Q932" s="13" t="str">
        <f>IF(OR(G932="",H932="",I932="",G932=H932),"",ABS(I932-G932)/ABS(G932-H932))</f>
        <v/>
      </c>
      <c r="R932" s="7"/>
      <c r="S932" s="7"/>
      <c r="T932" s="7"/>
      <c r="U932" s="14" t="str">
        <f>IF(C932="","",IF(COUNTIFS($A$2:$A$1001,A932,$C$2:$C$1001,C932,$N$2:$N$1001,N932)&gt;1,"Revisar",""))</f>
        <v/>
      </c>
    </row>
    <row r="933">
      <c r="A933" s="5"/>
      <c r="B933" s="6"/>
      <c r="C933" s="7"/>
      <c r="D933" s="7"/>
      <c r="E933" s="7"/>
      <c r="F933" s="7"/>
      <c r="G933" s="9"/>
      <c r="H933" s="9"/>
      <c r="I933" s="9"/>
      <c r="J933" s="9"/>
      <c r="K933" s="10"/>
      <c r="L933" s="10"/>
      <c r="M933" s="9"/>
      <c r="N933" s="11" t="str">
        <f>IF(OR(G933="",J933="",K933=""),"",(J933-G933)*K933*IF(L933="",1,L933)*IF(D933="Short",-1,1)-M933)</f>
        <v/>
      </c>
      <c r="O933" s="11" t="str">
        <f>IF(OR(G933="",H933="",K933=""),"",ABS(G933-H933)*K933*IF(L933="",1,L933))</f>
        <v/>
      </c>
      <c r="P933" s="12" t="str">
        <f>IF(OR(N933="",O933="",O933=0),"",N933/O933)</f>
        <v/>
      </c>
      <c r="Q933" s="13" t="str">
        <f>IF(OR(G933="",H933="",I933="",G933=H933),"",ABS(I933-G933)/ABS(G933-H933))</f>
        <v/>
      </c>
      <c r="R933" s="7"/>
      <c r="S933" s="7"/>
      <c r="T933" s="7"/>
      <c r="U933" s="14" t="str">
        <f>IF(C933="","",IF(COUNTIFS($A$2:$A$1001,A933,$C$2:$C$1001,C933,$N$2:$N$1001,N933)&gt;1,"Revisar",""))</f>
        <v/>
      </c>
    </row>
    <row r="934">
      <c r="A934" s="5"/>
      <c r="B934" s="6"/>
      <c r="C934" s="7"/>
      <c r="D934" s="7"/>
      <c r="E934" s="7"/>
      <c r="F934" s="7"/>
      <c r="G934" s="9"/>
      <c r="H934" s="9"/>
      <c r="I934" s="9"/>
      <c r="J934" s="9"/>
      <c r="K934" s="10"/>
      <c r="L934" s="10"/>
      <c r="M934" s="9"/>
      <c r="N934" s="11" t="str">
        <f>IF(OR(G934="",J934="",K934=""),"",(J934-G934)*K934*IF(L934="",1,L934)*IF(D934="Short",-1,1)-M934)</f>
        <v/>
      </c>
      <c r="O934" s="11" t="str">
        <f>IF(OR(G934="",H934="",K934=""),"",ABS(G934-H934)*K934*IF(L934="",1,L934))</f>
        <v/>
      </c>
      <c r="P934" s="12" t="str">
        <f>IF(OR(N934="",O934="",O934=0),"",N934/O934)</f>
        <v/>
      </c>
      <c r="Q934" s="13" t="str">
        <f>IF(OR(G934="",H934="",I934="",G934=H934),"",ABS(I934-G934)/ABS(G934-H934))</f>
        <v/>
      </c>
      <c r="R934" s="7"/>
      <c r="S934" s="7"/>
      <c r="T934" s="7"/>
      <c r="U934" s="14" t="str">
        <f>IF(C934="","",IF(COUNTIFS($A$2:$A$1001,A934,$C$2:$C$1001,C934,$N$2:$N$1001,N934)&gt;1,"Revisar",""))</f>
        <v/>
      </c>
    </row>
    <row r="935">
      <c r="A935" s="5"/>
      <c r="B935" s="6"/>
      <c r="C935" s="7"/>
      <c r="D935" s="7"/>
      <c r="E935" s="7"/>
      <c r="F935" s="7"/>
      <c r="G935" s="9"/>
      <c r="H935" s="9"/>
      <c r="I935" s="9"/>
      <c r="J935" s="9"/>
      <c r="K935" s="10"/>
      <c r="L935" s="10"/>
      <c r="M935" s="9"/>
      <c r="N935" s="11" t="str">
        <f>IF(OR(G935="",J935="",K935=""),"",(J935-G935)*K935*IF(L935="",1,L935)*IF(D935="Short",-1,1)-M935)</f>
        <v/>
      </c>
      <c r="O935" s="11" t="str">
        <f>IF(OR(G935="",H935="",K935=""),"",ABS(G935-H935)*K935*IF(L935="",1,L935))</f>
        <v/>
      </c>
      <c r="P935" s="12" t="str">
        <f>IF(OR(N935="",O935="",O935=0),"",N935/O935)</f>
        <v/>
      </c>
      <c r="Q935" s="13" t="str">
        <f>IF(OR(G935="",H935="",I935="",G935=H935),"",ABS(I935-G935)/ABS(G935-H935))</f>
        <v/>
      </c>
      <c r="R935" s="7"/>
      <c r="S935" s="7"/>
      <c r="T935" s="7"/>
      <c r="U935" s="14" t="str">
        <f>IF(C935="","",IF(COUNTIFS($A$2:$A$1001,A935,$C$2:$C$1001,C935,$N$2:$N$1001,N935)&gt;1,"Revisar",""))</f>
        <v/>
      </c>
    </row>
    <row r="936">
      <c r="A936" s="5"/>
      <c r="B936" s="6"/>
      <c r="C936" s="7"/>
      <c r="D936" s="7"/>
      <c r="E936" s="7"/>
      <c r="F936" s="7"/>
      <c r="G936" s="9"/>
      <c r="H936" s="9"/>
      <c r="I936" s="9"/>
      <c r="J936" s="9"/>
      <c r="K936" s="10"/>
      <c r="L936" s="10"/>
      <c r="M936" s="9"/>
      <c r="N936" s="11" t="str">
        <f>IF(OR(G936="",J936="",K936=""),"",(J936-G936)*K936*IF(L936="",1,L936)*IF(D936="Short",-1,1)-M936)</f>
        <v/>
      </c>
      <c r="O936" s="11" t="str">
        <f>IF(OR(G936="",H936="",K936=""),"",ABS(G936-H936)*K936*IF(L936="",1,L936))</f>
        <v/>
      </c>
      <c r="P936" s="12" t="str">
        <f>IF(OR(N936="",O936="",O936=0),"",N936/O936)</f>
        <v/>
      </c>
      <c r="Q936" s="13" t="str">
        <f>IF(OR(G936="",H936="",I936="",G936=H936),"",ABS(I936-G936)/ABS(G936-H936))</f>
        <v/>
      </c>
      <c r="R936" s="7"/>
      <c r="S936" s="7"/>
      <c r="T936" s="7"/>
      <c r="U936" s="14" t="str">
        <f>IF(C936="","",IF(COUNTIFS($A$2:$A$1001,A936,$C$2:$C$1001,C936,$N$2:$N$1001,N936)&gt;1,"Revisar",""))</f>
        <v/>
      </c>
    </row>
    <row r="937">
      <c r="A937" s="5"/>
      <c r="B937" s="6"/>
      <c r="C937" s="7"/>
      <c r="D937" s="7"/>
      <c r="E937" s="7"/>
      <c r="F937" s="7"/>
      <c r="G937" s="9"/>
      <c r="H937" s="9"/>
      <c r="I937" s="9"/>
      <c r="J937" s="9"/>
      <c r="K937" s="10"/>
      <c r="L937" s="10"/>
      <c r="M937" s="9"/>
      <c r="N937" s="11" t="str">
        <f>IF(OR(G937="",J937="",K937=""),"",(J937-G937)*K937*IF(L937="",1,L937)*IF(D937="Short",-1,1)-M937)</f>
        <v/>
      </c>
      <c r="O937" s="11" t="str">
        <f>IF(OR(G937="",H937="",K937=""),"",ABS(G937-H937)*K937*IF(L937="",1,L937))</f>
        <v/>
      </c>
      <c r="P937" s="12" t="str">
        <f>IF(OR(N937="",O937="",O937=0),"",N937/O937)</f>
        <v/>
      </c>
      <c r="Q937" s="13" t="str">
        <f>IF(OR(G937="",H937="",I937="",G937=H937),"",ABS(I937-G937)/ABS(G937-H937))</f>
        <v/>
      </c>
      <c r="R937" s="7"/>
      <c r="S937" s="7"/>
      <c r="T937" s="7"/>
      <c r="U937" s="14" t="str">
        <f>IF(C937="","",IF(COUNTIFS($A$2:$A$1001,A937,$C$2:$C$1001,C937,$N$2:$N$1001,N937)&gt;1,"Revisar",""))</f>
        <v/>
      </c>
    </row>
    <row r="938">
      <c r="A938" s="5"/>
      <c r="B938" s="6"/>
      <c r="C938" s="7"/>
      <c r="D938" s="7"/>
      <c r="E938" s="7"/>
      <c r="F938" s="7"/>
      <c r="G938" s="9"/>
      <c r="H938" s="9"/>
      <c r="I938" s="9"/>
      <c r="J938" s="9"/>
      <c r="K938" s="10"/>
      <c r="L938" s="10"/>
      <c r="M938" s="9"/>
      <c r="N938" s="11" t="str">
        <f>IF(OR(G938="",J938="",K938=""),"",(J938-G938)*K938*IF(L938="",1,L938)*IF(D938="Short",-1,1)-M938)</f>
        <v/>
      </c>
      <c r="O938" s="11" t="str">
        <f>IF(OR(G938="",H938="",K938=""),"",ABS(G938-H938)*K938*IF(L938="",1,L938))</f>
        <v/>
      </c>
      <c r="P938" s="12" t="str">
        <f>IF(OR(N938="",O938="",O938=0),"",N938/O938)</f>
        <v/>
      </c>
      <c r="Q938" s="13" t="str">
        <f>IF(OR(G938="",H938="",I938="",G938=H938),"",ABS(I938-G938)/ABS(G938-H938))</f>
        <v/>
      </c>
      <c r="R938" s="7"/>
      <c r="S938" s="7"/>
      <c r="T938" s="7"/>
      <c r="U938" s="14" t="str">
        <f>IF(C938="","",IF(COUNTIFS($A$2:$A$1001,A938,$C$2:$C$1001,C938,$N$2:$N$1001,N938)&gt;1,"Revisar",""))</f>
        <v/>
      </c>
    </row>
    <row r="939">
      <c r="A939" s="5"/>
      <c r="B939" s="6"/>
      <c r="C939" s="7"/>
      <c r="D939" s="7"/>
      <c r="E939" s="7"/>
      <c r="F939" s="7"/>
      <c r="G939" s="9"/>
      <c r="H939" s="9"/>
      <c r="I939" s="9"/>
      <c r="J939" s="9"/>
      <c r="K939" s="10"/>
      <c r="L939" s="10"/>
      <c r="M939" s="9"/>
      <c r="N939" s="11" t="str">
        <f>IF(OR(G939="",J939="",K939=""),"",(J939-G939)*K939*IF(L939="",1,L939)*IF(D939="Short",-1,1)-M939)</f>
        <v/>
      </c>
      <c r="O939" s="11" t="str">
        <f>IF(OR(G939="",H939="",K939=""),"",ABS(G939-H939)*K939*IF(L939="",1,L939))</f>
        <v/>
      </c>
      <c r="P939" s="12" t="str">
        <f>IF(OR(N939="",O939="",O939=0),"",N939/O939)</f>
        <v/>
      </c>
      <c r="Q939" s="13" t="str">
        <f>IF(OR(G939="",H939="",I939="",G939=H939),"",ABS(I939-G939)/ABS(G939-H939))</f>
        <v/>
      </c>
      <c r="R939" s="7"/>
      <c r="S939" s="7"/>
      <c r="T939" s="7"/>
      <c r="U939" s="14" t="str">
        <f>IF(C939="","",IF(COUNTIFS($A$2:$A$1001,A939,$C$2:$C$1001,C939,$N$2:$N$1001,N939)&gt;1,"Revisar",""))</f>
        <v/>
      </c>
    </row>
    <row r="940">
      <c r="A940" s="5"/>
      <c r="B940" s="6"/>
      <c r="C940" s="7"/>
      <c r="D940" s="7"/>
      <c r="E940" s="7"/>
      <c r="F940" s="7"/>
      <c r="G940" s="9"/>
      <c r="H940" s="9"/>
      <c r="I940" s="9"/>
      <c r="J940" s="9"/>
      <c r="K940" s="10"/>
      <c r="L940" s="10"/>
      <c r="M940" s="9"/>
      <c r="N940" s="11" t="str">
        <f>IF(OR(G940="",J940="",K940=""),"",(J940-G940)*K940*IF(L940="",1,L940)*IF(D940="Short",-1,1)-M940)</f>
        <v/>
      </c>
      <c r="O940" s="11" t="str">
        <f>IF(OR(G940="",H940="",K940=""),"",ABS(G940-H940)*K940*IF(L940="",1,L940))</f>
        <v/>
      </c>
      <c r="P940" s="12" t="str">
        <f>IF(OR(N940="",O940="",O940=0),"",N940/O940)</f>
        <v/>
      </c>
      <c r="Q940" s="13" t="str">
        <f>IF(OR(G940="",H940="",I940="",G940=H940),"",ABS(I940-G940)/ABS(G940-H940))</f>
        <v/>
      </c>
      <c r="R940" s="7"/>
      <c r="S940" s="7"/>
      <c r="T940" s="7"/>
      <c r="U940" s="14" t="str">
        <f>IF(C940="","",IF(COUNTIFS($A$2:$A$1001,A940,$C$2:$C$1001,C940,$N$2:$N$1001,N940)&gt;1,"Revisar",""))</f>
        <v/>
      </c>
    </row>
    <row r="941">
      <c r="A941" s="5"/>
      <c r="B941" s="6"/>
      <c r="C941" s="7"/>
      <c r="D941" s="7"/>
      <c r="E941" s="7"/>
      <c r="F941" s="7"/>
      <c r="G941" s="9"/>
      <c r="H941" s="9"/>
      <c r="I941" s="9"/>
      <c r="J941" s="9"/>
      <c r="K941" s="10"/>
      <c r="L941" s="10"/>
      <c r="M941" s="9"/>
      <c r="N941" s="11" t="str">
        <f>IF(OR(G941="",J941="",K941=""),"",(J941-G941)*K941*IF(L941="",1,L941)*IF(D941="Short",-1,1)-M941)</f>
        <v/>
      </c>
      <c r="O941" s="11" t="str">
        <f>IF(OR(G941="",H941="",K941=""),"",ABS(G941-H941)*K941*IF(L941="",1,L941))</f>
        <v/>
      </c>
      <c r="P941" s="12" t="str">
        <f>IF(OR(N941="",O941="",O941=0),"",N941/O941)</f>
        <v/>
      </c>
      <c r="Q941" s="13" t="str">
        <f>IF(OR(G941="",H941="",I941="",G941=H941),"",ABS(I941-G941)/ABS(G941-H941))</f>
        <v/>
      </c>
      <c r="R941" s="7"/>
      <c r="S941" s="7"/>
      <c r="T941" s="7"/>
      <c r="U941" s="14" t="str">
        <f>IF(C941="","",IF(COUNTIFS($A$2:$A$1001,A941,$C$2:$C$1001,C941,$N$2:$N$1001,N941)&gt;1,"Revisar",""))</f>
        <v/>
      </c>
    </row>
    <row r="942">
      <c r="A942" s="5"/>
      <c r="B942" s="6"/>
      <c r="C942" s="7"/>
      <c r="D942" s="7"/>
      <c r="E942" s="7"/>
      <c r="F942" s="7"/>
      <c r="G942" s="9"/>
      <c r="H942" s="9"/>
      <c r="I942" s="9"/>
      <c r="J942" s="9"/>
      <c r="K942" s="10"/>
      <c r="L942" s="10"/>
      <c r="M942" s="9"/>
      <c r="N942" s="11" t="str">
        <f>IF(OR(G942="",J942="",K942=""),"",(J942-G942)*K942*IF(L942="",1,L942)*IF(D942="Short",-1,1)-M942)</f>
        <v/>
      </c>
      <c r="O942" s="11" t="str">
        <f>IF(OR(G942="",H942="",K942=""),"",ABS(G942-H942)*K942*IF(L942="",1,L942))</f>
        <v/>
      </c>
      <c r="P942" s="12" t="str">
        <f>IF(OR(N942="",O942="",O942=0),"",N942/O942)</f>
        <v/>
      </c>
      <c r="Q942" s="13" t="str">
        <f>IF(OR(G942="",H942="",I942="",G942=H942),"",ABS(I942-G942)/ABS(G942-H942))</f>
        <v/>
      </c>
      <c r="R942" s="7"/>
      <c r="S942" s="7"/>
      <c r="T942" s="7"/>
      <c r="U942" s="14" t="str">
        <f>IF(C942="","",IF(COUNTIFS($A$2:$A$1001,A942,$C$2:$C$1001,C942,$N$2:$N$1001,N942)&gt;1,"Revisar",""))</f>
        <v/>
      </c>
    </row>
    <row r="943">
      <c r="A943" s="5"/>
      <c r="B943" s="6"/>
      <c r="C943" s="7"/>
      <c r="D943" s="7"/>
      <c r="E943" s="7"/>
      <c r="F943" s="7"/>
      <c r="G943" s="9"/>
      <c r="H943" s="9"/>
      <c r="I943" s="9"/>
      <c r="J943" s="9"/>
      <c r="K943" s="10"/>
      <c r="L943" s="10"/>
      <c r="M943" s="9"/>
      <c r="N943" s="11" t="str">
        <f>IF(OR(G943="",J943="",K943=""),"",(J943-G943)*K943*IF(L943="",1,L943)*IF(D943="Short",-1,1)-M943)</f>
        <v/>
      </c>
      <c r="O943" s="11" t="str">
        <f>IF(OR(G943="",H943="",K943=""),"",ABS(G943-H943)*K943*IF(L943="",1,L943))</f>
        <v/>
      </c>
      <c r="P943" s="12" t="str">
        <f>IF(OR(N943="",O943="",O943=0),"",N943/O943)</f>
        <v/>
      </c>
      <c r="Q943" s="13" t="str">
        <f>IF(OR(G943="",H943="",I943="",G943=H943),"",ABS(I943-G943)/ABS(G943-H943))</f>
        <v/>
      </c>
      <c r="R943" s="7"/>
      <c r="S943" s="7"/>
      <c r="T943" s="7"/>
      <c r="U943" s="14" t="str">
        <f>IF(C943="","",IF(COUNTIFS($A$2:$A$1001,A943,$C$2:$C$1001,C943,$N$2:$N$1001,N943)&gt;1,"Revisar",""))</f>
        <v/>
      </c>
    </row>
    <row r="944">
      <c r="A944" s="5"/>
      <c r="B944" s="6"/>
      <c r="C944" s="7"/>
      <c r="D944" s="7"/>
      <c r="E944" s="7"/>
      <c r="F944" s="7"/>
      <c r="G944" s="9"/>
      <c r="H944" s="9"/>
      <c r="I944" s="9"/>
      <c r="J944" s="9"/>
      <c r="K944" s="10"/>
      <c r="L944" s="10"/>
      <c r="M944" s="9"/>
      <c r="N944" s="11" t="str">
        <f>IF(OR(G944="",J944="",K944=""),"",(J944-G944)*K944*IF(L944="",1,L944)*IF(D944="Short",-1,1)-M944)</f>
        <v/>
      </c>
      <c r="O944" s="11" t="str">
        <f>IF(OR(G944="",H944="",K944=""),"",ABS(G944-H944)*K944*IF(L944="",1,L944))</f>
        <v/>
      </c>
      <c r="P944" s="12" t="str">
        <f>IF(OR(N944="",O944="",O944=0),"",N944/O944)</f>
        <v/>
      </c>
      <c r="Q944" s="13" t="str">
        <f>IF(OR(G944="",H944="",I944="",G944=H944),"",ABS(I944-G944)/ABS(G944-H944))</f>
        <v/>
      </c>
      <c r="R944" s="7"/>
      <c r="S944" s="7"/>
      <c r="T944" s="7"/>
      <c r="U944" s="14" t="str">
        <f>IF(C944="","",IF(COUNTIFS($A$2:$A$1001,A944,$C$2:$C$1001,C944,$N$2:$N$1001,N944)&gt;1,"Revisar",""))</f>
        <v/>
      </c>
    </row>
    <row r="945">
      <c r="A945" s="5"/>
      <c r="B945" s="6"/>
      <c r="C945" s="7"/>
      <c r="D945" s="7"/>
      <c r="E945" s="7"/>
      <c r="F945" s="7"/>
      <c r="G945" s="9"/>
      <c r="H945" s="9"/>
      <c r="I945" s="9"/>
      <c r="J945" s="9"/>
      <c r="K945" s="10"/>
      <c r="L945" s="10"/>
      <c r="M945" s="9"/>
      <c r="N945" s="11" t="str">
        <f>IF(OR(G945="",J945="",K945=""),"",(J945-G945)*K945*IF(L945="",1,L945)*IF(D945="Short",-1,1)-M945)</f>
        <v/>
      </c>
      <c r="O945" s="11" t="str">
        <f>IF(OR(G945="",H945="",K945=""),"",ABS(G945-H945)*K945*IF(L945="",1,L945))</f>
        <v/>
      </c>
      <c r="P945" s="12" t="str">
        <f>IF(OR(N945="",O945="",O945=0),"",N945/O945)</f>
        <v/>
      </c>
      <c r="Q945" s="13" t="str">
        <f>IF(OR(G945="",H945="",I945="",G945=H945),"",ABS(I945-G945)/ABS(G945-H945))</f>
        <v/>
      </c>
      <c r="R945" s="7"/>
      <c r="S945" s="7"/>
      <c r="T945" s="7"/>
      <c r="U945" s="14" t="str">
        <f>IF(C945="","",IF(COUNTIFS($A$2:$A$1001,A945,$C$2:$C$1001,C945,$N$2:$N$1001,N945)&gt;1,"Revisar",""))</f>
        <v/>
      </c>
    </row>
    <row r="946">
      <c r="A946" s="5"/>
      <c r="B946" s="6"/>
      <c r="C946" s="7"/>
      <c r="D946" s="7"/>
      <c r="E946" s="7"/>
      <c r="F946" s="7"/>
      <c r="G946" s="9"/>
      <c r="H946" s="9"/>
      <c r="I946" s="9"/>
      <c r="J946" s="9"/>
      <c r="K946" s="10"/>
      <c r="L946" s="10"/>
      <c r="M946" s="9"/>
      <c r="N946" s="11" t="str">
        <f>IF(OR(G946="",J946="",K946=""),"",(J946-G946)*K946*IF(L946="",1,L946)*IF(D946="Short",-1,1)-M946)</f>
        <v/>
      </c>
      <c r="O946" s="11" t="str">
        <f>IF(OR(G946="",H946="",K946=""),"",ABS(G946-H946)*K946*IF(L946="",1,L946))</f>
        <v/>
      </c>
      <c r="P946" s="12" t="str">
        <f>IF(OR(N946="",O946="",O946=0),"",N946/O946)</f>
        <v/>
      </c>
      <c r="Q946" s="13" t="str">
        <f>IF(OR(G946="",H946="",I946="",G946=H946),"",ABS(I946-G946)/ABS(G946-H946))</f>
        <v/>
      </c>
      <c r="R946" s="7"/>
      <c r="S946" s="7"/>
      <c r="T946" s="7"/>
      <c r="U946" s="14" t="str">
        <f>IF(C946="","",IF(COUNTIFS($A$2:$A$1001,A946,$C$2:$C$1001,C946,$N$2:$N$1001,N946)&gt;1,"Revisar",""))</f>
        <v/>
      </c>
    </row>
    <row r="947">
      <c r="A947" s="5"/>
      <c r="B947" s="6"/>
      <c r="C947" s="7"/>
      <c r="D947" s="7"/>
      <c r="E947" s="7"/>
      <c r="F947" s="7"/>
      <c r="G947" s="9"/>
      <c r="H947" s="9"/>
      <c r="I947" s="9"/>
      <c r="J947" s="9"/>
      <c r="K947" s="10"/>
      <c r="L947" s="10"/>
      <c r="M947" s="9"/>
      <c r="N947" s="11" t="str">
        <f>IF(OR(G947="",J947="",K947=""),"",(J947-G947)*K947*IF(L947="",1,L947)*IF(D947="Short",-1,1)-M947)</f>
        <v/>
      </c>
      <c r="O947" s="11" t="str">
        <f>IF(OR(G947="",H947="",K947=""),"",ABS(G947-H947)*K947*IF(L947="",1,L947))</f>
        <v/>
      </c>
      <c r="P947" s="12" t="str">
        <f>IF(OR(N947="",O947="",O947=0),"",N947/O947)</f>
        <v/>
      </c>
      <c r="Q947" s="13" t="str">
        <f>IF(OR(G947="",H947="",I947="",G947=H947),"",ABS(I947-G947)/ABS(G947-H947))</f>
        <v/>
      </c>
      <c r="R947" s="7"/>
      <c r="S947" s="7"/>
      <c r="T947" s="7"/>
      <c r="U947" s="14" t="str">
        <f>IF(C947="","",IF(COUNTIFS($A$2:$A$1001,A947,$C$2:$C$1001,C947,$N$2:$N$1001,N947)&gt;1,"Revisar",""))</f>
        <v/>
      </c>
    </row>
    <row r="948">
      <c r="A948" s="5"/>
      <c r="B948" s="6"/>
      <c r="C948" s="7"/>
      <c r="D948" s="7"/>
      <c r="E948" s="7"/>
      <c r="F948" s="7"/>
      <c r="G948" s="9"/>
      <c r="H948" s="9"/>
      <c r="I948" s="9"/>
      <c r="J948" s="9"/>
      <c r="K948" s="10"/>
      <c r="L948" s="10"/>
      <c r="M948" s="9"/>
      <c r="N948" s="11" t="str">
        <f>IF(OR(G948="",J948="",K948=""),"",(J948-G948)*K948*IF(L948="",1,L948)*IF(D948="Short",-1,1)-M948)</f>
        <v/>
      </c>
      <c r="O948" s="11" t="str">
        <f>IF(OR(G948="",H948="",K948=""),"",ABS(G948-H948)*K948*IF(L948="",1,L948))</f>
        <v/>
      </c>
      <c r="P948" s="12" t="str">
        <f>IF(OR(N948="",O948="",O948=0),"",N948/O948)</f>
        <v/>
      </c>
      <c r="Q948" s="13" t="str">
        <f>IF(OR(G948="",H948="",I948="",G948=H948),"",ABS(I948-G948)/ABS(G948-H948))</f>
        <v/>
      </c>
      <c r="R948" s="7"/>
      <c r="S948" s="7"/>
      <c r="T948" s="7"/>
      <c r="U948" s="14" t="str">
        <f>IF(C948="","",IF(COUNTIFS($A$2:$A$1001,A948,$C$2:$C$1001,C948,$N$2:$N$1001,N948)&gt;1,"Revisar",""))</f>
        <v/>
      </c>
    </row>
    <row r="949">
      <c r="A949" s="5"/>
      <c r="B949" s="6"/>
      <c r="C949" s="7"/>
      <c r="D949" s="7"/>
      <c r="E949" s="7"/>
      <c r="F949" s="7"/>
      <c r="G949" s="9"/>
      <c r="H949" s="9"/>
      <c r="I949" s="9"/>
      <c r="J949" s="9"/>
      <c r="K949" s="10"/>
      <c r="L949" s="10"/>
      <c r="M949" s="9"/>
      <c r="N949" s="11" t="str">
        <f>IF(OR(G949="",J949="",K949=""),"",(J949-G949)*K949*IF(L949="",1,L949)*IF(D949="Short",-1,1)-M949)</f>
        <v/>
      </c>
      <c r="O949" s="11" t="str">
        <f>IF(OR(G949="",H949="",K949=""),"",ABS(G949-H949)*K949*IF(L949="",1,L949))</f>
        <v/>
      </c>
      <c r="P949" s="12" t="str">
        <f>IF(OR(N949="",O949="",O949=0),"",N949/O949)</f>
        <v/>
      </c>
      <c r="Q949" s="13" t="str">
        <f>IF(OR(G949="",H949="",I949="",G949=H949),"",ABS(I949-G949)/ABS(G949-H949))</f>
        <v/>
      </c>
      <c r="R949" s="7"/>
      <c r="S949" s="7"/>
      <c r="T949" s="7"/>
      <c r="U949" s="14" t="str">
        <f>IF(C949="","",IF(COUNTIFS($A$2:$A$1001,A949,$C$2:$C$1001,C949,$N$2:$N$1001,N949)&gt;1,"Revisar",""))</f>
        <v/>
      </c>
    </row>
    <row r="950">
      <c r="A950" s="5"/>
      <c r="B950" s="6"/>
      <c r="C950" s="7"/>
      <c r="D950" s="7"/>
      <c r="E950" s="7"/>
      <c r="F950" s="7"/>
      <c r="G950" s="9"/>
      <c r="H950" s="9"/>
      <c r="I950" s="9"/>
      <c r="J950" s="9"/>
      <c r="K950" s="10"/>
      <c r="L950" s="10"/>
      <c r="M950" s="9"/>
      <c r="N950" s="11" t="str">
        <f>IF(OR(G950="",J950="",K950=""),"",(J950-G950)*K950*IF(L950="",1,L950)*IF(D950="Short",-1,1)-M950)</f>
        <v/>
      </c>
      <c r="O950" s="11" t="str">
        <f>IF(OR(G950="",H950="",K950=""),"",ABS(G950-H950)*K950*IF(L950="",1,L950))</f>
        <v/>
      </c>
      <c r="P950" s="12" t="str">
        <f>IF(OR(N950="",O950="",O950=0),"",N950/O950)</f>
        <v/>
      </c>
      <c r="Q950" s="13" t="str">
        <f>IF(OR(G950="",H950="",I950="",G950=H950),"",ABS(I950-G950)/ABS(G950-H950))</f>
        <v/>
      </c>
      <c r="R950" s="7"/>
      <c r="S950" s="7"/>
      <c r="T950" s="7"/>
      <c r="U950" s="14" t="str">
        <f>IF(C950="","",IF(COUNTIFS($A$2:$A$1001,A950,$C$2:$C$1001,C950,$N$2:$N$1001,N950)&gt;1,"Revisar",""))</f>
        <v/>
      </c>
    </row>
    <row r="951">
      <c r="A951" s="5"/>
      <c r="B951" s="6"/>
      <c r="C951" s="7"/>
      <c r="D951" s="7"/>
      <c r="E951" s="7"/>
      <c r="F951" s="7"/>
      <c r="G951" s="9"/>
      <c r="H951" s="9"/>
      <c r="I951" s="9"/>
      <c r="J951" s="9"/>
      <c r="K951" s="10"/>
      <c r="L951" s="10"/>
      <c r="M951" s="9"/>
      <c r="N951" s="11" t="str">
        <f>IF(OR(G951="",J951="",K951=""),"",(J951-G951)*K951*IF(L951="",1,L951)*IF(D951="Short",-1,1)-M951)</f>
        <v/>
      </c>
      <c r="O951" s="11" t="str">
        <f>IF(OR(G951="",H951="",K951=""),"",ABS(G951-H951)*K951*IF(L951="",1,L951))</f>
        <v/>
      </c>
      <c r="P951" s="12" t="str">
        <f>IF(OR(N951="",O951="",O951=0),"",N951/O951)</f>
        <v/>
      </c>
      <c r="Q951" s="13" t="str">
        <f>IF(OR(G951="",H951="",I951="",G951=H951),"",ABS(I951-G951)/ABS(G951-H951))</f>
        <v/>
      </c>
      <c r="R951" s="7"/>
      <c r="S951" s="7"/>
      <c r="T951" s="7"/>
      <c r="U951" s="14" t="str">
        <f>IF(C951="","",IF(COUNTIFS($A$2:$A$1001,A951,$C$2:$C$1001,C951,$N$2:$N$1001,N951)&gt;1,"Revisar",""))</f>
        <v/>
      </c>
    </row>
    <row r="952">
      <c r="A952" s="5"/>
      <c r="B952" s="6"/>
      <c r="C952" s="7"/>
      <c r="D952" s="7"/>
      <c r="E952" s="7"/>
      <c r="F952" s="7"/>
      <c r="G952" s="9"/>
      <c r="H952" s="9"/>
      <c r="I952" s="9"/>
      <c r="J952" s="9"/>
      <c r="K952" s="10"/>
      <c r="L952" s="10"/>
      <c r="M952" s="9"/>
      <c r="N952" s="11" t="str">
        <f>IF(OR(G952="",J952="",K952=""),"",(J952-G952)*K952*IF(L952="",1,L952)*IF(D952="Short",-1,1)-M952)</f>
        <v/>
      </c>
      <c r="O952" s="11" t="str">
        <f>IF(OR(G952="",H952="",K952=""),"",ABS(G952-H952)*K952*IF(L952="",1,L952))</f>
        <v/>
      </c>
      <c r="P952" s="12" t="str">
        <f>IF(OR(N952="",O952="",O952=0),"",N952/O952)</f>
        <v/>
      </c>
      <c r="Q952" s="13" t="str">
        <f>IF(OR(G952="",H952="",I952="",G952=H952),"",ABS(I952-G952)/ABS(G952-H952))</f>
        <v/>
      </c>
      <c r="R952" s="7"/>
      <c r="S952" s="7"/>
      <c r="T952" s="7"/>
      <c r="U952" s="14" t="str">
        <f>IF(C952="","",IF(COUNTIFS($A$2:$A$1001,A952,$C$2:$C$1001,C952,$N$2:$N$1001,N952)&gt;1,"Revisar",""))</f>
        <v/>
      </c>
    </row>
    <row r="953">
      <c r="A953" s="5"/>
      <c r="B953" s="6"/>
      <c r="C953" s="7"/>
      <c r="D953" s="7"/>
      <c r="E953" s="7"/>
      <c r="F953" s="7"/>
      <c r="G953" s="9"/>
      <c r="H953" s="9"/>
      <c r="I953" s="9"/>
      <c r="J953" s="9"/>
      <c r="K953" s="10"/>
      <c r="L953" s="10"/>
      <c r="M953" s="9"/>
      <c r="N953" s="11" t="str">
        <f>IF(OR(G953="",J953="",K953=""),"",(J953-G953)*K953*IF(L953="",1,L953)*IF(D953="Short",-1,1)-M953)</f>
        <v/>
      </c>
      <c r="O953" s="11" t="str">
        <f>IF(OR(G953="",H953="",K953=""),"",ABS(G953-H953)*K953*IF(L953="",1,L953))</f>
        <v/>
      </c>
      <c r="P953" s="12" t="str">
        <f>IF(OR(N953="",O953="",O953=0),"",N953/O953)</f>
        <v/>
      </c>
      <c r="Q953" s="13" t="str">
        <f>IF(OR(G953="",H953="",I953="",G953=H953),"",ABS(I953-G953)/ABS(G953-H953))</f>
        <v/>
      </c>
      <c r="R953" s="7"/>
      <c r="S953" s="7"/>
      <c r="T953" s="7"/>
      <c r="U953" s="14" t="str">
        <f>IF(C953="","",IF(COUNTIFS($A$2:$A$1001,A953,$C$2:$C$1001,C953,$N$2:$N$1001,N953)&gt;1,"Revisar",""))</f>
        <v/>
      </c>
    </row>
    <row r="954">
      <c r="A954" s="5"/>
      <c r="B954" s="6"/>
      <c r="C954" s="7"/>
      <c r="D954" s="7"/>
      <c r="E954" s="7"/>
      <c r="F954" s="7"/>
      <c r="G954" s="9"/>
      <c r="H954" s="9"/>
      <c r="I954" s="9"/>
      <c r="J954" s="9"/>
      <c r="K954" s="10"/>
      <c r="L954" s="10"/>
      <c r="M954" s="9"/>
      <c r="N954" s="11" t="str">
        <f>IF(OR(G954="",J954="",K954=""),"",(J954-G954)*K954*IF(L954="",1,L954)*IF(D954="Short",-1,1)-M954)</f>
        <v/>
      </c>
      <c r="O954" s="11" t="str">
        <f>IF(OR(G954="",H954="",K954=""),"",ABS(G954-H954)*K954*IF(L954="",1,L954))</f>
        <v/>
      </c>
      <c r="P954" s="12" t="str">
        <f>IF(OR(N954="",O954="",O954=0),"",N954/O954)</f>
        <v/>
      </c>
      <c r="Q954" s="13" t="str">
        <f>IF(OR(G954="",H954="",I954="",G954=H954),"",ABS(I954-G954)/ABS(G954-H954))</f>
        <v/>
      </c>
      <c r="R954" s="7"/>
      <c r="S954" s="7"/>
      <c r="T954" s="7"/>
      <c r="U954" s="14" t="str">
        <f>IF(C954="","",IF(COUNTIFS($A$2:$A$1001,A954,$C$2:$C$1001,C954,$N$2:$N$1001,N954)&gt;1,"Revisar",""))</f>
        <v/>
      </c>
    </row>
    <row r="955">
      <c r="A955" s="5"/>
      <c r="B955" s="6"/>
      <c r="C955" s="7"/>
      <c r="D955" s="7"/>
      <c r="E955" s="7"/>
      <c r="F955" s="7"/>
      <c r="G955" s="9"/>
      <c r="H955" s="9"/>
      <c r="I955" s="9"/>
      <c r="J955" s="9"/>
      <c r="K955" s="10"/>
      <c r="L955" s="10"/>
      <c r="M955" s="9"/>
      <c r="N955" s="11" t="str">
        <f>IF(OR(G955="",J955="",K955=""),"",(J955-G955)*K955*IF(L955="",1,L955)*IF(D955="Short",-1,1)-M955)</f>
        <v/>
      </c>
      <c r="O955" s="11" t="str">
        <f>IF(OR(G955="",H955="",K955=""),"",ABS(G955-H955)*K955*IF(L955="",1,L955))</f>
        <v/>
      </c>
      <c r="P955" s="12" t="str">
        <f>IF(OR(N955="",O955="",O955=0),"",N955/O955)</f>
        <v/>
      </c>
      <c r="Q955" s="13" t="str">
        <f>IF(OR(G955="",H955="",I955="",G955=H955),"",ABS(I955-G955)/ABS(G955-H955))</f>
        <v/>
      </c>
      <c r="R955" s="7"/>
      <c r="S955" s="7"/>
      <c r="T955" s="7"/>
      <c r="U955" s="14" t="str">
        <f>IF(C955="","",IF(COUNTIFS($A$2:$A$1001,A955,$C$2:$C$1001,C955,$N$2:$N$1001,N955)&gt;1,"Revisar",""))</f>
        <v/>
      </c>
    </row>
    <row r="956">
      <c r="A956" s="5"/>
      <c r="B956" s="6"/>
      <c r="C956" s="7"/>
      <c r="D956" s="7"/>
      <c r="E956" s="7"/>
      <c r="F956" s="7"/>
      <c r="G956" s="9"/>
      <c r="H956" s="9"/>
      <c r="I956" s="9"/>
      <c r="J956" s="9"/>
      <c r="K956" s="10"/>
      <c r="L956" s="10"/>
      <c r="M956" s="9"/>
      <c r="N956" s="11" t="str">
        <f>IF(OR(G956="",J956="",K956=""),"",(J956-G956)*K956*IF(L956="",1,L956)*IF(D956="Short",-1,1)-M956)</f>
        <v/>
      </c>
      <c r="O956" s="11" t="str">
        <f>IF(OR(G956="",H956="",K956=""),"",ABS(G956-H956)*K956*IF(L956="",1,L956))</f>
        <v/>
      </c>
      <c r="P956" s="12" t="str">
        <f>IF(OR(N956="",O956="",O956=0),"",N956/O956)</f>
        <v/>
      </c>
      <c r="Q956" s="13" t="str">
        <f>IF(OR(G956="",H956="",I956="",G956=H956),"",ABS(I956-G956)/ABS(G956-H956))</f>
        <v/>
      </c>
      <c r="R956" s="7"/>
      <c r="S956" s="7"/>
      <c r="T956" s="7"/>
      <c r="U956" s="14" t="str">
        <f>IF(C956="","",IF(COUNTIFS($A$2:$A$1001,A956,$C$2:$C$1001,C956,$N$2:$N$1001,N956)&gt;1,"Revisar",""))</f>
        <v/>
      </c>
    </row>
    <row r="957">
      <c r="A957" s="5"/>
      <c r="B957" s="6"/>
      <c r="C957" s="7"/>
      <c r="D957" s="7"/>
      <c r="E957" s="7"/>
      <c r="F957" s="7"/>
      <c r="G957" s="9"/>
      <c r="H957" s="9"/>
      <c r="I957" s="9"/>
      <c r="J957" s="9"/>
      <c r="K957" s="10"/>
      <c r="L957" s="10"/>
      <c r="M957" s="9"/>
      <c r="N957" s="11" t="str">
        <f>IF(OR(G957="",J957="",K957=""),"",(J957-G957)*K957*IF(L957="",1,L957)*IF(D957="Short",-1,1)-M957)</f>
        <v/>
      </c>
      <c r="O957" s="11" t="str">
        <f>IF(OR(G957="",H957="",K957=""),"",ABS(G957-H957)*K957*IF(L957="",1,L957))</f>
        <v/>
      </c>
      <c r="P957" s="12" t="str">
        <f>IF(OR(N957="",O957="",O957=0),"",N957/O957)</f>
        <v/>
      </c>
      <c r="Q957" s="13" t="str">
        <f>IF(OR(G957="",H957="",I957="",G957=H957),"",ABS(I957-G957)/ABS(G957-H957))</f>
        <v/>
      </c>
      <c r="R957" s="7"/>
      <c r="S957" s="7"/>
      <c r="T957" s="7"/>
      <c r="U957" s="14" t="str">
        <f>IF(C957="","",IF(COUNTIFS($A$2:$A$1001,A957,$C$2:$C$1001,C957,$N$2:$N$1001,N957)&gt;1,"Revisar",""))</f>
        <v/>
      </c>
    </row>
    <row r="958">
      <c r="A958" s="5"/>
      <c r="B958" s="6"/>
      <c r="C958" s="7"/>
      <c r="D958" s="7"/>
      <c r="E958" s="7"/>
      <c r="F958" s="7"/>
      <c r="G958" s="9"/>
      <c r="H958" s="9"/>
      <c r="I958" s="9"/>
      <c r="J958" s="9"/>
      <c r="K958" s="10"/>
      <c r="L958" s="10"/>
      <c r="M958" s="9"/>
      <c r="N958" s="11" t="str">
        <f>IF(OR(G958="",J958="",K958=""),"",(J958-G958)*K958*IF(L958="",1,L958)*IF(D958="Short",-1,1)-M958)</f>
        <v/>
      </c>
      <c r="O958" s="11" t="str">
        <f>IF(OR(G958="",H958="",K958=""),"",ABS(G958-H958)*K958*IF(L958="",1,L958))</f>
        <v/>
      </c>
      <c r="P958" s="12" t="str">
        <f>IF(OR(N958="",O958="",O958=0),"",N958/O958)</f>
        <v/>
      </c>
      <c r="Q958" s="13" t="str">
        <f>IF(OR(G958="",H958="",I958="",G958=H958),"",ABS(I958-G958)/ABS(G958-H958))</f>
        <v/>
      </c>
      <c r="R958" s="7"/>
      <c r="S958" s="7"/>
      <c r="T958" s="7"/>
      <c r="U958" s="14" t="str">
        <f>IF(C958="","",IF(COUNTIFS($A$2:$A$1001,A958,$C$2:$C$1001,C958,$N$2:$N$1001,N958)&gt;1,"Revisar",""))</f>
        <v/>
      </c>
    </row>
    <row r="959">
      <c r="A959" s="5"/>
      <c r="B959" s="6"/>
      <c r="C959" s="7"/>
      <c r="D959" s="7"/>
      <c r="E959" s="7"/>
      <c r="F959" s="7"/>
      <c r="G959" s="9"/>
      <c r="H959" s="9"/>
      <c r="I959" s="9"/>
      <c r="J959" s="9"/>
      <c r="K959" s="10"/>
      <c r="L959" s="10"/>
      <c r="M959" s="9"/>
      <c r="N959" s="11" t="str">
        <f>IF(OR(G959="",J959="",K959=""),"",(J959-G959)*K959*IF(L959="",1,L959)*IF(D959="Short",-1,1)-M959)</f>
        <v/>
      </c>
      <c r="O959" s="11" t="str">
        <f>IF(OR(G959="",H959="",K959=""),"",ABS(G959-H959)*K959*IF(L959="",1,L959))</f>
        <v/>
      </c>
      <c r="P959" s="12" t="str">
        <f>IF(OR(N959="",O959="",O959=0),"",N959/O959)</f>
        <v/>
      </c>
      <c r="Q959" s="13" t="str">
        <f>IF(OR(G959="",H959="",I959="",G959=H959),"",ABS(I959-G959)/ABS(G959-H959))</f>
        <v/>
      </c>
      <c r="R959" s="7"/>
      <c r="S959" s="7"/>
      <c r="T959" s="7"/>
      <c r="U959" s="14" t="str">
        <f>IF(C959="","",IF(COUNTIFS($A$2:$A$1001,A959,$C$2:$C$1001,C959,$N$2:$N$1001,N959)&gt;1,"Revisar",""))</f>
        <v/>
      </c>
    </row>
    <row r="960">
      <c r="A960" s="5"/>
      <c r="B960" s="6"/>
      <c r="C960" s="7"/>
      <c r="D960" s="7"/>
      <c r="E960" s="7"/>
      <c r="F960" s="7"/>
      <c r="G960" s="9"/>
      <c r="H960" s="9"/>
      <c r="I960" s="9"/>
      <c r="J960" s="9"/>
      <c r="K960" s="10"/>
      <c r="L960" s="10"/>
      <c r="M960" s="9"/>
      <c r="N960" s="11" t="str">
        <f>IF(OR(G960="",J960="",K960=""),"",(J960-G960)*K960*IF(L960="",1,L960)*IF(D960="Short",-1,1)-M960)</f>
        <v/>
      </c>
      <c r="O960" s="11" t="str">
        <f>IF(OR(G960="",H960="",K960=""),"",ABS(G960-H960)*K960*IF(L960="",1,L960))</f>
        <v/>
      </c>
      <c r="P960" s="12" t="str">
        <f>IF(OR(N960="",O960="",O960=0),"",N960/O960)</f>
        <v/>
      </c>
      <c r="Q960" s="13" t="str">
        <f>IF(OR(G960="",H960="",I960="",G960=H960),"",ABS(I960-G960)/ABS(G960-H960))</f>
        <v/>
      </c>
      <c r="R960" s="7"/>
      <c r="S960" s="7"/>
      <c r="T960" s="7"/>
      <c r="U960" s="14" t="str">
        <f>IF(C960="","",IF(COUNTIFS($A$2:$A$1001,A960,$C$2:$C$1001,C960,$N$2:$N$1001,N960)&gt;1,"Revisar",""))</f>
        <v/>
      </c>
    </row>
    <row r="961">
      <c r="A961" s="5"/>
      <c r="B961" s="6"/>
      <c r="C961" s="7"/>
      <c r="D961" s="7"/>
      <c r="E961" s="7"/>
      <c r="F961" s="7"/>
      <c r="G961" s="9"/>
      <c r="H961" s="9"/>
      <c r="I961" s="9"/>
      <c r="J961" s="9"/>
      <c r="K961" s="10"/>
      <c r="L961" s="10"/>
      <c r="M961" s="9"/>
      <c r="N961" s="11" t="str">
        <f>IF(OR(G961="",J961="",K961=""),"",(J961-G961)*K961*IF(L961="",1,L961)*IF(D961="Short",-1,1)-M961)</f>
        <v/>
      </c>
      <c r="O961" s="11" t="str">
        <f>IF(OR(G961="",H961="",K961=""),"",ABS(G961-H961)*K961*IF(L961="",1,L961))</f>
        <v/>
      </c>
      <c r="P961" s="12" t="str">
        <f>IF(OR(N961="",O961="",O961=0),"",N961/O961)</f>
        <v/>
      </c>
      <c r="Q961" s="13" t="str">
        <f>IF(OR(G961="",H961="",I961="",G961=H961),"",ABS(I961-G961)/ABS(G961-H961))</f>
        <v/>
      </c>
      <c r="R961" s="7"/>
      <c r="S961" s="7"/>
      <c r="T961" s="7"/>
      <c r="U961" s="14" t="str">
        <f>IF(C961="","",IF(COUNTIFS($A$2:$A$1001,A961,$C$2:$C$1001,C961,$N$2:$N$1001,N961)&gt;1,"Revisar",""))</f>
        <v/>
      </c>
    </row>
    <row r="962">
      <c r="A962" s="5"/>
      <c r="B962" s="6"/>
      <c r="C962" s="7"/>
      <c r="D962" s="7"/>
      <c r="E962" s="7"/>
      <c r="F962" s="7"/>
      <c r="G962" s="9"/>
      <c r="H962" s="9"/>
      <c r="I962" s="9"/>
      <c r="J962" s="9"/>
      <c r="K962" s="10"/>
      <c r="L962" s="10"/>
      <c r="M962" s="9"/>
      <c r="N962" s="11" t="str">
        <f>IF(OR(G962="",J962="",K962=""),"",(J962-G962)*K962*IF(L962="",1,L962)*IF(D962="Short",-1,1)-M962)</f>
        <v/>
      </c>
      <c r="O962" s="11" t="str">
        <f>IF(OR(G962="",H962="",K962=""),"",ABS(G962-H962)*K962*IF(L962="",1,L962))</f>
        <v/>
      </c>
      <c r="P962" s="12" t="str">
        <f>IF(OR(N962="",O962="",O962=0),"",N962/O962)</f>
        <v/>
      </c>
      <c r="Q962" s="13" t="str">
        <f>IF(OR(G962="",H962="",I962="",G962=H962),"",ABS(I962-G962)/ABS(G962-H962))</f>
        <v/>
      </c>
      <c r="R962" s="7"/>
      <c r="S962" s="7"/>
      <c r="T962" s="7"/>
      <c r="U962" s="14" t="str">
        <f>IF(C962="","",IF(COUNTIFS($A$2:$A$1001,A962,$C$2:$C$1001,C962,$N$2:$N$1001,N962)&gt;1,"Revisar",""))</f>
        <v/>
      </c>
    </row>
    <row r="963">
      <c r="A963" s="5"/>
      <c r="B963" s="6"/>
      <c r="C963" s="7"/>
      <c r="D963" s="7"/>
      <c r="E963" s="7"/>
      <c r="F963" s="7"/>
      <c r="G963" s="9"/>
      <c r="H963" s="9"/>
      <c r="I963" s="9"/>
      <c r="J963" s="9"/>
      <c r="K963" s="10"/>
      <c r="L963" s="10"/>
      <c r="M963" s="9"/>
      <c r="N963" s="11" t="str">
        <f>IF(OR(G963="",J963="",K963=""),"",(J963-G963)*K963*IF(L963="",1,L963)*IF(D963="Short",-1,1)-M963)</f>
        <v/>
      </c>
      <c r="O963" s="11" t="str">
        <f>IF(OR(G963="",H963="",K963=""),"",ABS(G963-H963)*K963*IF(L963="",1,L963))</f>
        <v/>
      </c>
      <c r="P963" s="12" t="str">
        <f>IF(OR(N963="",O963="",O963=0),"",N963/O963)</f>
        <v/>
      </c>
      <c r="Q963" s="13" t="str">
        <f>IF(OR(G963="",H963="",I963="",G963=H963),"",ABS(I963-G963)/ABS(G963-H963))</f>
        <v/>
      </c>
      <c r="R963" s="7"/>
      <c r="S963" s="7"/>
      <c r="T963" s="7"/>
      <c r="U963" s="14" t="str">
        <f>IF(C963="","",IF(COUNTIFS($A$2:$A$1001,A963,$C$2:$C$1001,C963,$N$2:$N$1001,N963)&gt;1,"Revisar",""))</f>
        <v/>
      </c>
    </row>
    <row r="964">
      <c r="A964" s="5"/>
      <c r="B964" s="6"/>
      <c r="C964" s="7"/>
      <c r="D964" s="7"/>
      <c r="E964" s="7"/>
      <c r="F964" s="7"/>
      <c r="G964" s="9"/>
      <c r="H964" s="9"/>
      <c r="I964" s="9"/>
      <c r="J964" s="9"/>
      <c r="K964" s="10"/>
      <c r="L964" s="10"/>
      <c r="M964" s="9"/>
      <c r="N964" s="11" t="str">
        <f>IF(OR(G964="",J964="",K964=""),"",(J964-G964)*K964*IF(L964="",1,L964)*IF(D964="Short",-1,1)-M964)</f>
        <v/>
      </c>
      <c r="O964" s="11" t="str">
        <f>IF(OR(G964="",H964="",K964=""),"",ABS(G964-H964)*K964*IF(L964="",1,L964))</f>
        <v/>
      </c>
      <c r="P964" s="12" t="str">
        <f>IF(OR(N964="",O964="",O964=0),"",N964/O964)</f>
        <v/>
      </c>
      <c r="Q964" s="13" t="str">
        <f>IF(OR(G964="",H964="",I964="",G964=H964),"",ABS(I964-G964)/ABS(G964-H964))</f>
        <v/>
      </c>
      <c r="R964" s="7"/>
      <c r="S964" s="7"/>
      <c r="T964" s="7"/>
      <c r="U964" s="14" t="str">
        <f>IF(C964="","",IF(COUNTIFS($A$2:$A$1001,A964,$C$2:$C$1001,C964,$N$2:$N$1001,N964)&gt;1,"Revisar",""))</f>
        <v/>
      </c>
    </row>
    <row r="965">
      <c r="A965" s="5"/>
      <c r="B965" s="6"/>
      <c r="C965" s="7"/>
      <c r="D965" s="7"/>
      <c r="E965" s="7"/>
      <c r="F965" s="7"/>
      <c r="G965" s="9"/>
      <c r="H965" s="9"/>
      <c r="I965" s="9"/>
      <c r="J965" s="9"/>
      <c r="K965" s="10"/>
      <c r="L965" s="10"/>
      <c r="M965" s="9"/>
      <c r="N965" s="11" t="str">
        <f>IF(OR(G965="",J965="",K965=""),"",(J965-G965)*K965*IF(L965="",1,L965)*IF(D965="Short",-1,1)-M965)</f>
        <v/>
      </c>
      <c r="O965" s="11" t="str">
        <f>IF(OR(G965="",H965="",K965=""),"",ABS(G965-H965)*K965*IF(L965="",1,L965))</f>
        <v/>
      </c>
      <c r="P965" s="12" t="str">
        <f>IF(OR(N965="",O965="",O965=0),"",N965/O965)</f>
        <v/>
      </c>
      <c r="Q965" s="13" t="str">
        <f>IF(OR(G965="",H965="",I965="",G965=H965),"",ABS(I965-G965)/ABS(G965-H965))</f>
        <v/>
      </c>
      <c r="R965" s="7"/>
      <c r="S965" s="7"/>
      <c r="T965" s="7"/>
      <c r="U965" s="14" t="str">
        <f>IF(C965="","",IF(COUNTIFS($A$2:$A$1001,A965,$C$2:$C$1001,C965,$N$2:$N$1001,N965)&gt;1,"Revisar",""))</f>
        <v/>
      </c>
    </row>
    <row r="966">
      <c r="A966" s="5"/>
      <c r="B966" s="6"/>
      <c r="C966" s="7"/>
      <c r="D966" s="7"/>
      <c r="E966" s="7"/>
      <c r="F966" s="7"/>
      <c r="G966" s="9"/>
      <c r="H966" s="9"/>
      <c r="I966" s="9"/>
      <c r="J966" s="9"/>
      <c r="K966" s="10"/>
      <c r="L966" s="10"/>
      <c r="M966" s="9"/>
      <c r="N966" s="11" t="str">
        <f>IF(OR(G966="",J966="",K966=""),"",(J966-G966)*K966*IF(L966="",1,L966)*IF(D966="Short",-1,1)-M966)</f>
        <v/>
      </c>
      <c r="O966" s="11" t="str">
        <f>IF(OR(G966="",H966="",K966=""),"",ABS(G966-H966)*K966*IF(L966="",1,L966))</f>
        <v/>
      </c>
      <c r="P966" s="12" t="str">
        <f>IF(OR(N966="",O966="",O966=0),"",N966/O966)</f>
        <v/>
      </c>
      <c r="Q966" s="13" t="str">
        <f>IF(OR(G966="",H966="",I966="",G966=H966),"",ABS(I966-G966)/ABS(G966-H966))</f>
        <v/>
      </c>
      <c r="R966" s="7"/>
      <c r="S966" s="7"/>
      <c r="T966" s="7"/>
      <c r="U966" s="14" t="str">
        <f>IF(C966="","",IF(COUNTIFS($A$2:$A$1001,A966,$C$2:$C$1001,C966,$N$2:$N$1001,N966)&gt;1,"Revisar",""))</f>
        <v/>
      </c>
    </row>
    <row r="967">
      <c r="A967" s="5"/>
      <c r="B967" s="6"/>
      <c r="C967" s="7"/>
      <c r="D967" s="7"/>
      <c r="E967" s="7"/>
      <c r="F967" s="7"/>
      <c r="G967" s="9"/>
      <c r="H967" s="9"/>
      <c r="I967" s="9"/>
      <c r="J967" s="9"/>
      <c r="K967" s="10"/>
      <c r="L967" s="10"/>
      <c r="M967" s="9"/>
      <c r="N967" s="11" t="str">
        <f>IF(OR(G967="",J967="",K967=""),"",(J967-G967)*K967*IF(L967="",1,L967)*IF(D967="Short",-1,1)-M967)</f>
        <v/>
      </c>
      <c r="O967" s="11" t="str">
        <f>IF(OR(G967="",H967="",K967=""),"",ABS(G967-H967)*K967*IF(L967="",1,L967))</f>
        <v/>
      </c>
      <c r="P967" s="12" t="str">
        <f>IF(OR(N967="",O967="",O967=0),"",N967/O967)</f>
        <v/>
      </c>
      <c r="Q967" s="13" t="str">
        <f>IF(OR(G967="",H967="",I967="",G967=H967),"",ABS(I967-G967)/ABS(G967-H967))</f>
        <v/>
      </c>
      <c r="R967" s="7"/>
      <c r="S967" s="7"/>
      <c r="T967" s="7"/>
      <c r="U967" s="14" t="str">
        <f>IF(C967="","",IF(COUNTIFS($A$2:$A$1001,A967,$C$2:$C$1001,C967,$N$2:$N$1001,N967)&gt;1,"Revisar",""))</f>
        <v/>
      </c>
    </row>
    <row r="968">
      <c r="A968" s="5"/>
      <c r="B968" s="6"/>
      <c r="C968" s="7"/>
      <c r="D968" s="7"/>
      <c r="E968" s="7"/>
      <c r="F968" s="7"/>
      <c r="G968" s="9"/>
      <c r="H968" s="9"/>
      <c r="I968" s="9"/>
      <c r="J968" s="9"/>
      <c r="K968" s="10"/>
      <c r="L968" s="10"/>
      <c r="M968" s="9"/>
      <c r="N968" s="11" t="str">
        <f>IF(OR(G968="",J968="",K968=""),"",(J968-G968)*K968*IF(L968="",1,L968)*IF(D968="Short",-1,1)-M968)</f>
        <v/>
      </c>
      <c r="O968" s="11" t="str">
        <f>IF(OR(G968="",H968="",K968=""),"",ABS(G968-H968)*K968*IF(L968="",1,L968))</f>
        <v/>
      </c>
      <c r="P968" s="12" t="str">
        <f>IF(OR(N968="",O968="",O968=0),"",N968/O968)</f>
        <v/>
      </c>
      <c r="Q968" s="13" t="str">
        <f>IF(OR(G968="",H968="",I968="",G968=H968),"",ABS(I968-G968)/ABS(G968-H968))</f>
        <v/>
      </c>
      <c r="R968" s="7"/>
      <c r="S968" s="7"/>
      <c r="T968" s="7"/>
      <c r="U968" s="14" t="str">
        <f>IF(C968="","",IF(COUNTIFS($A$2:$A$1001,A968,$C$2:$C$1001,C968,$N$2:$N$1001,N968)&gt;1,"Revisar",""))</f>
        <v/>
      </c>
    </row>
    <row r="969">
      <c r="A969" s="5"/>
      <c r="B969" s="6"/>
      <c r="C969" s="7"/>
      <c r="D969" s="7"/>
      <c r="E969" s="7"/>
      <c r="F969" s="7"/>
      <c r="G969" s="9"/>
      <c r="H969" s="9"/>
      <c r="I969" s="9"/>
      <c r="J969" s="9"/>
      <c r="K969" s="10"/>
      <c r="L969" s="10"/>
      <c r="M969" s="9"/>
      <c r="N969" s="11" t="str">
        <f>IF(OR(G969="",J969="",K969=""),"",(J969-G969)*K969*IF(L969="",1,L969)*IF(D969="Short",-1,1)-M969)</f>
        <v/>
      </c>
      <c r="O969" s="11" t="str">
        <f>IF(OR(G969="",H969="",K969=""),"",ABS(G969-H969)*K969*IF(L969="",1,L969))</f>
        <v/>
      </c>
      <c r="P969" s="12" t="str">
        <f>IF(OR(N969="",O969="",O969=0),"",N969/O969)</f>
        <v/>
      </c>
      <c r="Q969" s="13" t="str">
        <f>IF(OR(G969="",H969="",I969="",G969=H969),"",ABS(I969-G969)/ABS(G969-H969))</f>
        <v/>
      </c>
      <c r="R969" s="7"/>
      <c r="S969" s="7"/>
      <c r="T969" s="7"/>
      <c r="U969" s="14" t="str">
        <f>IF(C969="","",IF(COUNTIFS($A$2:$A$1001,A969,$C$2:$C$1001,C969,$N$2:$N$1001,N969)&gt;1,"Revisar",""))</f>
        <v/>
      </c>
    </row>
    <row r="970">
      <c r="A970" s="5"/>
      <c r="B970" s="6"/>
      <c r="C970" s="7"/>
      <c r="D970" s="7"/>
      <c r="E970" s="7"/>
      <c r="F970" s="7"/>
      <c r="G970" s="9"/>
      <c r="H970" s="9"/>
      <c r="I970" s="9"/>
      <c r="J970" s="9"/>
      <c r="K970" s="10"/>
      <c r="L970" s="10"/>
      <c r="M970" s="9"/>
      <c r="N970" s="11" t="str">
        <f>IF(OR(G970="",J970="",K970=""),"",(J970-G970)*K970*IF(L970="",1,L970)*IF(D970="Short",-1,1)-M970)</f>
        <v/>
      </c>
      <c r="O970" s="11" t="str">
        <f>IF(OR(G970="",H970="",K970=""),"",ABS(G970-H970)*K970*IF(L970="",1,L970))</f>
        <v/>
      </c>
      <c r="P970" s="12" t="str">
        <f>IF(OR(N970="",O970="",O970=0),"",N970/O970)</f>
        <v/>
      </c>
      <c r="Q970" s="13" t="str">
        <f>IF(OR(G970="",H970="",I970="",G970=H970),"",ABS(I970-G970)/ABS(G970-H970))</f>
        <v/>
      </c>
      <c r="R970" s="7"/>
      <c r="S970" s="7"/>
      <c r="T970" s="7"/>
      <c r="U970" s="14" t="str">
        <f>IF(C970="","",IF(COUNTIFS($A$2:$A$1001,A970,$C$2:$C$1001,C970,$N$2:$N$1001,N970)&gt;1,"Revisar",""))</f>
        <v/>
      </c>
    </row>
    <row r="971">
      <c r="A971" s="5"/>
      <c r="B971" s="6"/>
      <c r="C971" s="7"/>
      <c r="D971" s="7"/>
      <c r="E971" s="7"/>
      <c r="F971" s="7"/>
      <c r="G971" s="9"/>
      <c r="H971" s="9"/>
      <c r="I971" s="9"/>
      <c r="J971" s="9"/>
      <c r="K971" s="10"/>
      <c r="L971" s="10"/>
      <c r="M971" s="9"/>
      <c r="N971" s="11" t="str">
        <f>IF(OR(G971="",J971="",K971=""),"",(J971-G971)*K971*IF(L971="",1,L971)*IF(D971="Short",-1,1)-M971)</f>
        <v/>
      </c>
      <c r="O971" s="11" t="str">
        <f>IF(OR(G971="",H971="",K971=""),"",ABS(G971-H971)*K971*IF(L971="",1,L971))</f>
        <v/>
      </c>
      <c r="P971" s="12" t="str">
        <f>IF(OR(N971="",O971="",O971=0),"",N971/O971)</f>
        <v/>
      </c>
      <c r="Q971" s="13" t="str">
        <f>IF(OR(G971="",H971="",I971="",G971=H971),"",ABS(I971-G971)/ABS(G971-H971))</f>
        <v/>
      </c>
      <c r="R971" s="7"/>
      <c r="S971" s="7"/>
      <c r="T971" s="7"/>
      <c r="U971" s="14" t="str">
        <f>IF(C971="","",IF(COUNTIFS($A$2:$A$1001,A971,$C$2:$C$1001,C971,$N$2:$N$1001,N971)&gt;1,"Revisar",""))</f>
        <v/>
      </c>
    </row>
    <row r="972">
      <c r="A972" s="5"/>
      <c r="B972" s="6"/>
      <c r="C972" s="7"/>
      <c r="D972" s="7"/>
      <c r="E972" s="7"/>
      <c r="F972" s="7"/>
      <c r="G972" s="9"/>
      <c r="H972" s="9"/>
      <c r="I972" s="9"/>
      <c r="J972" s="9"/>
      <c r="K972" s="10"/>
      <c r="L972" s="10"/>
      <c r="M972" s="9"/>
      <c r="N972" s="11" t="str">
        <f>IF(OR(G972="",J972="",K972=""),"",(J972-G972)*K972*IF(L972="",1,L972)*IF(D972="Short",-1,1)-M972)</f>
        <v/>
      </c>
      <c r="O972" s="11" t="str">
        <f>IF(OR(G972="",H972="",K972=""),"",ABS(G972-H972)*K972*IF(L972="",1,L972))</f>
        <v/>
      </c>
      <c r="P972" s="12" t="str">
        <f>IF(OR(N972="",O972="",O972=0),"",N972/O972)</f>
        <v/>
      </c>
      <c r="Q972" s="13" t="str">
        <f>IF(OR(G972="",H972="",I972="",G972=H972),"",ABS(I972-G972)/ABS(G972-H972))</f>
        <v/>
      </c>
      <c r="R972" s="7"/>
      <c r="S972" s="7"/>
      <c r="T972" s="7"/>
      <c r="U972" s="14" t="str">
        <f>IF(C972="","",IF(COUNTIFS($A$2:$A$1001,A972,$C$2:$C$1001,C972,$N$2:$N$1001,N972)&gt;1,"Revisar",""))</f>
        <v/>
      </c>
    </row>
    <row r="973">
      <c r="A973" s="5"/>
      <c r="B973" s="6"/>
      <c r="C973" s="7"/>
      <c r="D973" s="7"/>
      <c r="E973" s="7"/>
      <c r="F973" s="7"/>
      <c r="G973" s="9"/>
      <c r="H973" s="9"/>
      <c r="I973" s="9"/>
      <c r="J973" s="9"/>
      <c r="K973" s="10"/>
      <c r="L973" s="10"/>
      <c r="M973" s="9"/>
      <c r="N973" s="11" t="str">
        <f>IF(OR(G973="",J973="",K973=""),"",(J973-G973)*K973*IF(L973="",1,L973)*IF(D973="Short",-1,1)-M973)</f>
        <v/>
      </c>
      <c r="O973" s="11" t="str">
        <f>IF(OR(G973="",H973="",K973=""),"",ABS(G973-H973)*K973*IF(L973="",1,L973))</f>
        <v/>
      </c>
      <c r="P973" s="12" t="str">
        <f>IF(OR(N973="",O973="",O973=0),"",N973/O973)</f>
        <v/>
      </c>
      <c r="Q973" s="13" t="str">
        <f>IF(OR(G973="",H973="",I973="",G973=H973),"",ABS(I973-G973)/ABS(G973-H973))</f>
        <v/>
      </c>
      <c r="R973" s="7"/>
      <c r="S973" s="7"/>
      <c r="T973" s="7"/>
      <c r="U973" s="14" t="str">
        <f>IF(C973="","",IF(COUNTIFS($A$2:$A$1001,A973,$C$2:$C$1001,C973,$N$2:$N$1001,N973)&gt;1,"Revisar",""))</f>
        <v/>
      </c>
    </row>
    <row r="974">
      <c r="A974" s="5"/>
      <c r="B974" s="6"/>
      <c r="C974" s="7"/>
      <c r="D974" s="7"/>
      <c r="E974" s="7"/>
      <c r="F974" s="7"/>
      <c r="G974" s="9"/>
      <c r="H974" s="9"/>
      <c r="I974" s="9"/>
      <c r="J974" s="9"/>
      <c r="K974" s="10"/>
      <c r="L974" s="10"/>
      <c r="M974" s="9"/>
      <c r="N974" s="11" t="str">
        <f>IF(OR(G974="",J974="",K974=""),"",(J974-G974)*K974*IF(L974="",1,L974)*IF(D974="Short",-1,1)-M974)</f>
        <v/>
      </c>
      <c r="O974" s="11" t="str">
        <f>IF(OR(G974="",H974="",K974=""),"",ABS(G974-H974)*K974*IF(L974="",1,L974))</f>
        <v/>
      </c>
      <c r="P974" s="12" t="str">
        <f>IF(OR(N974="",O974="",O974=0),"",N974/O974)</f>
        <v/>
      </c>
      <c r="Q974" s="13" t="str">
        <f>IF(OR(G974="",H974="",I974="",G974=H974),"",ABS(I974-G974)/ABS(G974-H974))</f>
        <v/>
      </c>
      <c r="R974" s="7"/>
      <c r="S974" s="7"/>
      <c r="T974" s="7"/>
      <c r="U974" s="14" t="str">
        <f>IF(C974="","",IF(COUNTIFS($A$2:$A$1001,A974,$C$2:$C$1001,C974,$N$2:$N$1001,N974)&gt;1,"Revisar",""))</f>
        <v/>
      </c>
    </row>
    <row r="975">
      <c r="A975" s="5"/>
      <c r="B975" s="6"/>
      <c r="C975" s="7"/>
      <c r="D975" s="7"/>
      <c r="E975" s="7"/>
      <c r="F975" s="7"/>
      <c r="G975" s="9"/>
      <c r="H975" s="9"/>
      <c r="I975" s="9"/>
      <c r="J975" s="9"/>
      <c r="K975" s="10"/>
      <c r="L975" s="10"/>
      <c r="M975" s="9"/>
      <c r="N975" s="11" t="str">
        <f>IF(OR(G975="",J975="",K975=""),"",(J975-G975)*K975*IF(L975="",1,L975)*IF(D975="Short",-1,1)-M975)</f>
        <v/>
      </c>
      <c r="O975" s="11" t="str">
        <f>IF(OR(G975="",H975="",K975=""),"",ABS(G975-H975)*K975*IF(L975="",1,L975))</f>
        <v/>
      </c>
      <c r="P975" s="12" t="str">
        <f>IF(OR(N975="",O975="",O975=0),"",N975/O975)</f>
        <v/>
      </c>
      <c r="Q975" s="13" t="str">
        <f>IF(OR(G975="",H975="",I975="",G975=H975),"",ABS(I975-G975)/ABS(G975-H975))</f>
        <v/>
      </c>
      <c r="R975" s="7"/>
      <c r="S975" s="7"/>
      <c r="T975" s="7"/>
      <c r="U975" s="14" t="str">
        <f>IF(C975="","",IF(COUNTIFS($A$2:$A$1001,A975,$C$2:$C$1001,C975,$N$2:$N$1001,N975)&gt;1,"Revisar",""))</f>
        <v/>
      </c>
    </row>
    <row r="976">
      <c r="A976" s="5"/>
      <c r="B976" s="6"/>
      <c r="C976" s="7"/>
      <c r="D976" s="7"/>
      <c r="E976" s="7"/>
      <c r="F976" s="7"/>
      <c r="G976" s="9"/>
      <c r="H976" s="9"/>
      <c r="I976" s="9"/>
      <c r="J976" s="9"/>
      <c r="K976" s="10"/>
      <c r="L976" s="10"/>
      <c r="M976" s="9"/>
      <c r="N976" s="11" t="str">
        <f>IF(OR(G976="",J976="",K976=""),"",(J976-G976)*K976*IF(L976="",1,L976)*IF(D976="Short",-1,1)-M976)</f>
        <v/>
      </c>
      <c r="O976" s="11" t="str">
        <f>IF(OR(G976="",H976="",K976=""),"",ABS(G976-H976)*K976*IF(L976="",1,L976))</f>
        <v/>
      </c>
      <c r="P976" s="12" t="str">
        <f>IF(OR(N976="",O976="",O976=0),"",N976/O976)</f>
        <v/>
      </c>
      <c r="Q976" s="13" t="str">
        <f>IF(OR(G976="",H976="",I976="",G976=H976),"",ABS(I976-G976)/ABS(G976-H976))</f>
        <v/>
      </c>
      <c r="R976" s="7"/>
      <c r="S976" s="7"/>
      <c r="T976" s="7"/>
      <c r="U976" s="14" t="str">
        <f>IF(C976="","",IF(COUNTIFS($A$2:$A$1001,A976,$C$2:$C$1001,C976,$N$2:$N$1001,N976)&gt;1,"Revisar",""))</f>
        <v/>
      </c>
    </row>
    <row r="977">
      <c r="A977" s="5"/>
      <c r="B977" s="6"/>
      <c r="C977" s="7"/>
      <c r="D977" s="7"/>
      <c r="E977" s="7"/>
      <c r="F977" s="7"/>
      <c r="G977" s="9"/>
      <c r="H977" s="9"/>
      <c r="I977" s="9"/>
      <c r="J977" s="9"/>
      <c r="K977" s="10"/>
      <c r="L977" s="10"/>
      <c r="M977" s="9"/>
      <c r="N977" s="11" t="str">
        <f>IF(OR(G977="",J977="",K977=""),"",(J977-G977)*K977*IF(L977="",1,L977)*IF(D977="Short",-1,1)-M977)</f>
        <v/>
      </c>
      <c r="O977" s="11" t="str">
        <f>IF(OR(G977="",H977="",K977=""),"",ABS(G977-H977)*K977*IF(L977="",1,L977))</f>
        <v/>
      </c>
      <c r="P977" s="12" t="str">
        <f>IF(OR(N977="",O977="",O977=0),"",N977/O977)</f>
        <v/>
      </c>
      <c r="Q977" s="13" t="str">
        <f>IF(OR(G977="",H977="",I977="",G977=H977),"",ABS(I977-G977)/ABS(G977-H977))</f>
        <v/>
      </c>
      <c r="R977" s="7"/>
      <c r="S977" s="7"/>
      <c r="T977" s="7"/>
      <c r="U977" s="14" t="str">
        <f>IF(C977="","",IF(COUNTIFS($A$2:$A$1001,A977,$C$2:$C$1001,C977,$N$2:$N$1001,N977)&gt;1,"Revisar",""))</f>
        <v/>
      </c>
    </row>
    <row r="978">
      <c r="A978" s="5"/>
      <c r="B978" s="6"/>
      <c r="C978" s="7"/>
      <c r="D978" s="7"/>
      <c r="E978" s="7"/>
      <c r="F978" s="7"/>
      <c r="G978" s="9"/>
      <c r="H978" s="9"/>
      <c r="I978" s="9"/>
      <c r="J978" s="9"/>
      <c r="K978" s="10"/>
      <c r="L978" s="10"/>
      <c r="M978" s="9"/>
      <c r="N978" s="11" t="str">
        <f>IF(OR(G978="",J978="",K978=""),"",(J978-G978)*K978*IF(L978="",1,L978)*IF(D978="Short",-1,1)-M978)</f>
        <v/>
      </c>
      <c r="O978" s="11" t="str">
        <f>IF(OR(G978="",H978="",K978=""),"",ABS(G978-H978)*K978*IF(L978="",1,L978))</f>
        <v/>
      </c>
      <c r="P978" s="12" t="str">
        <f>IF(OR(N978="",O978="",O978=0),"",N978/O978)</f>
        <v/>
      </c>
      <c r="Q978" s="13" t="str">
        <f>IF(OR(G978="",H978="",I978="",G978=H978),"",ABS(I978-G978)/ABS(G978-H978))</f>
        <v/>
      </c>
      <c r="R978" s="7"/>
      <c r="S978" s="7"/>
      <c r="T978" s="7"/>
      <c r="U978" s="14" t="str">
        <f>IF(C978="","",IF(COUNTIFS($A$2:$A$1001,A978,$C$2:$C$1001,C978,$N$2:$N$1001,N978)&gt;1,"Revisar",""))</f>
        <v/>
      </c>
    </row>
    <row r="979">
      <c r="A979" s="5"/>
      <c r="B979" s="6"/>
      <c r="C979" s="7"/>
      <c r="D979" s="7"/>
      <c r="E979" s="7"/>
      <c r="F979" s="7"/>
      <c r="G979" s="9"/>
      <c r="H979" s="9"/>
      <c r="I979" s="9"/>
      <c r="J979" s="9"/>
      <c r="K979" s="10"/>
      <c r="L979" s="10"/>
      <c r="M979" s="9"/>
      <c r="N979" s="11" t="str">
        <f>IF(OR(G979="",J979="",K979=""),"",(J979-G979)*K979*IF(L979="",1,L979)*IF(D979="Short",-1,1)-M979)</f>
        <v/>
      </c>
      <c r="O979" s="11" t="str">
        <f>IF(OR(G979="",H979="",K979=""),"",ABS(G979-H979)*K979*IF(L979="",1,L979))</f>
        <v/>
      </c>
      <c r="P979" s="12" t="str">
        <f>IF(OR(N979="",O979="",O979=0),"",N979/O979)</f>
        <v/>
      </c>
      <c r="Q979" s="13" t="str">
        <f>IF(OR(G979="",H979="",I979="",G979=H979),"",ABS(I979-G979)/ABS(G979-H979))</f>
        <v/>
      </c>
      <c r="R979" s="7"/>
      <c r="S979" s="7"/>
      <c r="T979" s="7"/>
      <c r="U979" s="14" t="str">
        <f>IF(C979="","",IF(COUNTIFS($A$2:$A$1001,A979,$C$2:$C$1001,C979,$N$2:$N$1001,N979)&gt;1,"Revisar",""))</f>
        <v/>
      </c>
    </row>
    <row r="980">
      <c r="A980" s="5"/>
      <c r="B980" s="6"/>
      <c r="C980" s="7"/>
      <c r="D980" s="7"/>
      <c r="E980" s="7"/>
      <c r="F980" s="7"/>
      <c r="G980" s="9"/>
      <c r="H980" s="9"/>
      <c r="I980" s="9"/>
      <c r="J980" s="9"/>
      <c r="K980" s="10"/>
      <c r="L980" s="10"/>
      <c r="M980" s="9"/>
      <c r="N980" s="11" t="str">
        <f>IF(OR(G980="",J980="",K980=""),"",(J980-G980)*K980*IF(L980="",1,L980)*IF(D980="Short",-1,1)-M980)</f>
        <v/>
      </c>
      <c r="O980" s="11" t="str">
        <f>IF(OR(G980="",H980="",K980=""),"",ABS(G980-H980)*K980*IF(L980="",1,L980))</f>
        <v/>
      </c>
      <c r="P980" s="12" t="str">
        <f>IF(OR(N980="",O980="",O980=0),"",N980/O980)</f>
        <v/>
      </c>
      <c r="Q980" s="13" t="str">
        <f>IF(OR(G980="",H980="",I980="",G980=H980),"",ABS(I980-G980)/ABS(G980-H980))</f>
        <v/>
      </c>
      <c r="R980" s="7"/>
      <c r="S980" s="7"/>
      <c r="T980" s="7"/>
      <c r="U980" s="14" t="str">
        <f>IF(C980="","",IF(COUNTIFS($A$2:$A$1001,A980,$C$2:$C$1001,C980,$N$2:$N$1001,N980)&gt;1,"Revisar",""))</f>
        <v/>
      </c>
    </row>
    <row r="981">
      <c r="A981" s="5"/>
      <c r="B981" s="6"/>
      <c r="C981" s="7"/>
      <c r="D981" s="7"/>
      <c r="E981" s="7"/>
      <c r="F981" s="7"/>
      <c r="G981" s="9"/>
      <c r="H981" s="9"/>
      <c r="I981" s="9"/>
      <c r="J981" s="9"/>
      <c r="K981" s="10"/>
      <c r="L981" s="10"/>
      <c r="M981" s="9"/>
      <c r="N981" s="11" t="str">
        <f>IF(OR(G981="",J981="",K981=""),"",(J981-G981)*K981*IF(L981="",1,L981)*IF(D981="Short",-1,1)-M981)</f>
        <v/>
      </c>
      <c r="O981" s="11" t="str">
        <f>IF(OR(G981="",H981="",K981=""),"",ABS(G981-H981)*K981*IF(L981="",1,L981))</f>
        <v/>
      </c>
      <c r="P981" s="12" t="str">
        <f>IF(OR(N981="",O981="",O981=0),"",N981/O981)</f>
        <v/>
      </c>
      <c r="Q981" s="13" t="str">
        <f>IF(OR(G981="",H981="",I981="",G981=H981),"",ABS(I981-G981)/ABS(G981-H981))</f>
        <v/>
      </c>
      <c r="R981" s="7"/>
      <c r="S981" s="7"/>
      <c r="T981" s="7"/>
      <c r="U981" s="14" t="str">
        <f>IF(C981="","",IF(COUNTIFS($A$2:$A$1001,A981,$C$2:$C$1001,C981,$N$2:$N$1001,N981)&gt;1,"Revisar",""))</f>
        <v/>
      </c>
    </row>
    <row r="982">
      <c r="A982" s="5"/>
      <c r="B982" s="6"/>
      <c r="C982" s="7"/>
      <c r="D982" s="7"/>
      <c r="E982" s="7"/>
      <c r="F982" s="7"/>
      <c r="G982" s="9"/>
      <c r="H982" s="9"/>
      <c r="I982" s="9"/>
      <c r="J982" s="9"/>
      <c r="K982" s="10"/>
      <c r="L982" s="10"/>
      <c r="M982" s="9"/>
      <c r="N982" s="11" t="str">
        <f>IF(OR(G982="",J982="",K982=""),"",(J982-G982)*K982*IF(L982="",1,L982)*IF(D982="Short",-1,1)-M982)</f>
        <v/>
      </c>
      <c r="O982" s="11" t="str">
        <f>IF(OR(G982="",H982="",K982=""),"",ABS(G982-H982)*K982*IF(L982="",1,L982))</f>
        <v/>
      </c>
      <c r="P982" s="12" t="str">
        <f>IF(OR(N982="",O982="",O982=0),"",N982/O982)</f>
        <v/>
      </c>
      <c r="Q982" s="13" t="str">
        <f>IF(OR(G982="",H982="",I982="",G982=H982),"",ABS(I982-G982)/ABS(G982-H982))</f>
        <v/>
      </c>
      <c r="R982" s="7"/>
      <c r="S982" s="7"/>
      <c r="T982" s="7"/>
      <c r="U982" s="14" t="str">
        <f>IF(C982="","",IF(COUNTIFS($A$2:$A$1001,A982,$C$2:$C$1001,C982,$N$2:$N$1001,N982)&gt;1,"Revisar",""))</f>
        <v/>
      </c>
    </row>
    <row r="983">
      <c r="A983" s="5"/>
      <c r="B983" s="6"/>
      <c r="C983" s="7"/>
      <c r="D983" s="7"/>
      <c r="E983" s="7"/>
      <c r="F983" s="7"/>
      <c r="G983" s="9"/>
      <c r="H983" s="9"/>
      <c r="I983" s="9"/>
      <c r="J983" s="9"/>
      <c r="K983" s="10"/>
      <c r="L983" s="10"/>
      <c r="M983" s="9"/>
      <c r="N983" s="11" t="str">
        <f>IF(OR(G983="",J983="",K983=""),"",(J983-G983)*K983*IF(L983="",1,L983)*IF(D983="Short",-1,1)-M983)</f>
        <v/>
      </c>
      <c r="O983" s="11" t="str">
        <f>IF(OR(G983="",H983="",K983=""),"",ABS(G983-H983)*K983*IF(L983="",1,L983))</f>
        <v/>
      </c>
      <c r="P983" s="12" t="str">
        <f>IF(OR(N983="",O983="",O983=0),"",N983/O983)</f>
        <v/>
      </c>
      <c r="Q983" s="13" t="str">
        <f>IF(OR(G983="",H983="",I983="",G983=H983),"",ABS(I983-G983)/ABS(G983-H983))</f>
        <v/>
      </c>
      <c r="R983" s="7"/>
      <c r="S983" s="7"/>
      <c r="T983" s="7"/>
      <c r="U983" s="14" t="str">
        <f>IF(C983="","",IF(COUNTIFS($A$2:$A$1001,A983,$C$2:$C$1001,C983,$N$2:$N$1001,N983)&gt;1,"Revisar",""))</f>
        <v/>
      </c>
    </row>
    <row r="984">
      <c r="A984" s="5"/>
      <c r="B984" s="6"/>
      <c r="C984" s="7"/>
      <c r="D984" s="7"/>
      <c r="E984" s="7"/>
      <c r="F984" s="7"/>
      <c r="G984" s="9"/>
      <c r="H984" s="9"/>
      <c r="I984" s="9"/>
      <c r="J984" s="9"/>
      <c r="K984" s="10"/>
      <c r="L984" s="10"/>
      <c r="M984" s="9"/>
      <c r="N984" s="11" t="str">
        <f>IF(OR(G984="",J984="",K984=""),"",(J984-G984)*K984*IF(L984="",1,L984)*IF(D984="Short",-1,1)-M984)</f>
        <v/>
      </c>
      <c r="O984" s="11" t="str">
        <f>IF(OR(G984="",H984="",K984=""),"",ABS(G984-H984)*K984*IF(L984="",1,L984))</f>
        <v/>
      </c>
      <c r="P984" s="12" t="str">
        <f>IF(OR(N984="",O984="",O984=0),"",N984/O984)</f>
        <v/>
      </c>
      <c r="Q984" s="13" t="str">
        <f>IF(OR(G984="",H984="",I984="",G984=H984),"",ABS(I984-G984)/ABS(G984-H984))</f>
        <v/>
      </c>
      <c r="R984" s="7"/>
      <c r="S984" s="7"/>
      <c r="T984" s="7"/>
      <c r="U984" s="14" t="str">
        <f>IF(C984="","",IF(COUNTIFS($A$2:$A$1001,A984,$C$2:$C$1001,C984,$N$2:$N$1001,N984)&gt;1,"Revisar",""))</f>
        <v/>
      </c>
    </row>
    <row r="985">
      <c r="A985" s="5"/>
      <c r="B985" s="6"/>
      <c r="C985" s="7"/>
      <c r="D985" s="7"/>
      <c r="E985" s="7"/>
      <c r="F985" s="7"/>
      <c r="G985" s="9"/>
      <c r="H985" s="9"/>
      <c r="I985" s="9"/>
      <c r="J985" s="9"/>
      <c r="K985" s="10"/>
      <c r="L985" s="10"/>
      <c r="M985" s="9"/>
      <c r="N985" s="11" t="str">
        <f>IF(OR(G985="",J985="",K985=""),"",(J985-G985)*K985*IF(L985="",1,L985)*IF(D985="Short",-1,1)-M985)</f>
        <v/>
      </c>
      <c r="O985" s="11" t="str">
        <f>IF(OR(G985="",H985="",K985=""),"",ABS(G985-H985)*K985*IF(L985="",1,L985))</f>
        <v/>
      </c>
      <c r="P985" s="12" t="str">
        <f>IF(OR(N985="",O985="",O985=0),"",N985/O985)</f>
        <v/>
      </c>
      <c r="Q985" s="13" t="str">
        <f>IF(OR(G985="",H985="",I985="",G985=H985),"",ABS(I985-G985)/ABS(G985-H985))</f>
        <v/>
      </c>
      <c r="R985" s="7"/>
      <c r="S985" s="7"/>
      <c r="T985" s="7"/>
      <c r="U985" s="14" t="str">
        <f>IF(C985="","",IF(COUNTIFS($A$2:$A$1001,A985,$C$2:$C$1001,C985,$N$2:$N$1001,N985)&gt;1,"Revisar",""))</f>
        <v/>
      </c>
    </row>
    <row r="986">
      <c r="A986" s="5"/>
      <c r="B986" s="6"/>
      <c r="C986" s="7"/>
      <c r="D986" s="7"/>
      <c r="E986" s="7"/>
      <c r="F986" s="7"/>
      <c r="G986" s="9"/>
      <c r="H986" s="9"/>
      <c r="I986" s="9"/>
      <c r="J986" s="9"/>
      <c r="K986" s="10"/>
      <c r="L986" s="10"/>
      <c r="M986" s="9"/>
      <c r="N986" s="11" t="str">
        <f>IF(OR(G986="",J986="",K986=""),"",(J986-G986)*K986*IF(L986="",1,L986)*IF(D986="Short",-1,1)-M986)</f>
        <v/>
      </c>
      <c r="O986" s="11" t="str">
        <f>IF(OR(G986="",H986="",K986=""),"",ABS(G986-H986)*K986*IF(L986="",1,L986))</f>
        <v/>
      </c>
      <c r="P986" s="12" t="str">
        <f>IF(OR(N986="",O986="",O986=0),"",N986/O986)</f>
        <v/>
      </c>
      <c r="Q986" s="13" t="str">
        <f>IF(OR(G986="",H986="",I986="",G986=H986),"",ABS(I986-G986)/ABS(G986-H986))</f>
        <v/>
      </c>
      <c r="R986" s="7"/>
      <c r="S986" s="7"/>
      <c r="T986" s="7"/>
      <c r="U986" s="14" t="str">
        <f>IF(C986="","",IF(COUNTIFS($A$2:$A$1001,A986,$C$2:$C$1001,C986,$N$2:$N$1001,N986)&gt;1,"Revisar",""))</f>
        <v/>
      </c>
    </row>
    <row r="987">
      <c r="A987" s="5"/>
      <c r="B987" s="6"/>
      <c r="C987" s="7"/>
      <c r="D987" s="7"/>
      <c r="E987" s="7"/>
      <c r="F987" s="7"/>
      <c r="G987" s="9"/>
      <c r="H987" s="9"/>
      <c r="I987" s="9"/>
      <c r="J987" s="9"/>
      <c r="K987" s="10"/>
      <c r="L987" s="10"/>
      <c r="M987" s="9"/>
      <c r="N987" s="11" t="str">
        <f>IF(OR(G987="",J987="",K987=""),"",(J987-G987)*K987*IF(L987="",1,L987)*IF(D987="Short",-1,1)-M987)</f>
        <v/>
      </c>
      <c r="O987" s="11" t="str">
        <f>IF(OR(G987="",H987="",K987=""),"",ABS(G987-H987)*K987*IF(L987="",1,L987))</f>
        <v/>
      </c>
      <c r="P987" s="12" t="str">
        <f>IF(OR(N987="",O987="",O987=0),"",N987/O987)</f>
        <v/>
      </c>
      <c r="Q987" s="13" t="str">
        <f>IF(OR(G987="",H987="",I987="",G987=H987),"",ABS(I987-G987)/ABS(G987-H987))</f>
        <v/>
      </c>
      <c r="R987" s="7"/>
      <c r="S987" s="7"/>
      <c r="T987" s="7"/>
      <c r="U987" s="14" t="str">
        <f>IF(C987="","",IF(COUNTIFS($A$2:$A$1001,A987,$C$2:$C$1001,C987,$N$2:$N$1001,N987)&gt;1,"Revisar",""))</f>
        <v/>
      </c>
    </row>
    <row r="988">
      <c r="A988" s="5"/>
      <c r="B988" s="6"/>
      <c r="C988" s="7"/>
      <c r="D988" s="7"/>
      <c r="E988" s="7"/>
      <c r="F988" s="7"/>
      <c r="G988" s="9"/>
      <c r="H988" s="9"/>
      <c r="I988" s="9"/>
      <c r="J988" s="9"/>
      <c r="K988" s="10"/>
      <c r="L988" s="10"/>
      <c r="M988" s="9"/>
      <c r="N988" s="11" t="str">
        <f>IF(OR(G988="",J988="",K988=""),"",(J988-G988)*K988*IF(L988="",1,L988)*IF(D988="Short",-1,1)-M988)</f>
        <v/>
      </c>
      <c r="O988" s="11" t="str">
        <f>IF(OR(G988="",H988="",K988=""),"",ABS(G988-H988)*K988*IF(L988="",1,L988))</f>
        <v/>
      </c>
      <c r="P988" s="12" t="str">
        <f>IF(OR(N988="",O988="",O988=0),"",N988/O988)</f>
        <v/>
      </c>
      <c r="Q988" s="13" t="str">
        <f>IF(OR(G988="",H988="",I988="",G988=H988),"",ABS(I988-G988)/ABS(G988-H988))</f>
        <v/>
      </c>
      <c r="R988" s="7"/>
      <c r="S988" s="7"/>
      <c r="T988" s="7"/>
      <c r="U988" s="14" t="str">
        <f>IF(C988="","",IF(COUNTIFS($A$2:$A$1001,A988,$C$2:$C$1001,C988,$N$2:$N$1001,N988)&gt;1,"Revisar",""))</f>
        <v/>
      </c>
    </row>
    <row r="989">
      <c r="A989" s="5"/>
      <c r="B989" s="6"/>
      <c r="C989" s="7"/>
      <c r="D989" s="7"/>
      <c r="E989" s="7"/>
      <c r="F989" s="7"/>
      <c r="G989" s="9"/>
      <c r="H989" s="9"/>
      <c r="I989" s="9"/>
      <c r="J989" s="9"/>
      <c r="K989" s="10"/>
      <c r="L989" s="10"/>
      <c r="M989" s="9"/>
      <c r="N989" s="11" t="str">
        <f>IF(OR(G989="",J989="",K989=""),"",(J989-G989)*K989*IF(L989="",1,L989)*IF(D989="Short",-1,1)-M989)</f>
        <v/>
      </c>
      <c r="O989" s="11" t="str">
        <f>IF(OR(G989="",H989="",K989=""),"",ABS(G989-H989)*K989*IF(L989="",1,L989))</f>
        <v/>
      </c>
      <c r="P989" s="12" t="str">
        <f>IF(OR(N989="",O989="",O989=0),"",N989/O989)</f>
        <v/>
      </c>
      <c r="Q989" s="13" t="str">
        <f>IF(OR(G989="",H989="",I989="",G989=H989),"",ABS(I989-G989)/ABS(G989-H989))</f>
        <v/>
      </c>
      <c r="R989" s="7"/>
      <c r="S989" s="7"/>
      <c r="T989" s="7"/>
      <c r="U989" s="14" t="str">
        <f>IF(C989="","",IF(COUNTIFS($A$2:$A$1001,A989,$C$2:$C$1001,C989,$N$2:$N$1001,N989)&gt;1,"Revisar",""))</f>
        <v/>
      </c>
    </row>
    <row r="990">
      <c r="A990" s="5"/>
      <c r="B990" s="6"/>
      <c r="C990" s="7"/>
      <c r="D990" s="7"/>
      <c r="E990" s="7"/>
      <c r="F990" s="7"/>
      <c r="G990" s="9"/>
      <c r="H990" s="9"/>
      <c r="I990" s="9"/>
      <c r="J990" s="9"/>
      <c r="K990" s="10"/>
      <c r="L990" s="10"/>
      <c r="M990" s="9"/>
      <c r="N990" s="11" t="str">
        <f>IF(OR(G990="",J990="",K990=""),"",(J990-G990)*K990*IF(L990="",1,L990)*IF(D990="Short",-1,1)-M990)</f>
        <v/>
      </c>
      <c r="O990" s="11" t="str">
        <f>IF(OR(G990="",H990="",K990=""),"",ABS(G990-H990)*K990*IF(L990="",1,L990))</f>
        <v/>
      </c>
      <c r="P990" s="12" t="str">
        <f>IF(OR(N990="",O990="",O990=0),"",N990/O990)</f>
        <v/>
      </c>
      <c r="Q990" s="13" t="str">
        <f>IF(OR(G990="",H990="",I990="",G990=H990),"",ABS(I990-G990)/ABS(G990-H990))</f>
        <v/>
      </c>
      <c r="R990" s="7"/>
      <c r="S990" s="7"/>
      <c r="T990" s="7"/>
      <c r="U990" s="14" t="str">
        <f>IF(C990="","",IF(COUNTIFS($A$2:$A$1001,A990,$C$2:$C$1001,C990,$N$2:$N$1001,N990)&gt;1,"Revisar",""))</f>
        <v/>
      </c>
    </row>
    <row r="991">
      <c r="A991" s="5"/>
      <c r="B991" s="6"/>
      <c r="C991" s="7"/>
      <c r="D991" s="7"/>
      <c r="E991" s="7"/>
      <c r="F991" s="7"/>
      <c r="G991" s="9"/>
      <c r="H991" s="9"/>
      <c r="I991" s="9"/>
      <c r="J991" s="9"/>
      <c r="K991" s="10"/>
      <c r="L991" s="10"/>
      <c r="M991" s="9"/>
      <c r="N991" s="11" t="str">
        <f>IF(OR(G991="",J991="",K991=""),"",(J991-G991)*K991*IF(L991="",1,L991)*IF(D991="Short",-1,1)-M991)</f>
        <v/>
      </c>
      <c r="O991" s="11" t="str">
        <f>IF(OR(G991="",H991="",K991=""),"",ABS(G991-H991)*K991*IF(L991="",1,L991))</f>
        <v/>
      </c>
      <c r="P991" s="12" t="str">
        <f>IF(OR(N991="",O991="",O991=0),"",N991/O991)</f>
        <v/>
      </c>
      <c r="Q991" s="13" t="str">
        <f>IF(OR(G991="",H991="",I991="",G991=H991),"",ABS(I991-G991)/ABS(G991-H991))</f>
        <v/>
      </c>
      <c r="R991" s="7"/>
      <c r="S991" s="7"/>
      <c r="T991" s="7"/>
      <c r="U991" s="14" t="str">
        <f>IF(C991="","",IF(COUNTIFS($A$2:$A$1001,A991,$C$2:$C$1001,C991,$N$2:$N$1001,N991)&gt;1,"Revisar",""))</f>
        <v/>
      </c>
    </row>
    <row r="992">
      <c r="A992" s="5"/>
      <c r="B992" s="6"/>
      <c r="C992" s="7"/>
      <c r="D992" s="7"/>
      <c r="E992" s="7"/>
      <c r="F992" s="7"/>
      <c r="G992" s="9"/>
      <c r="H992" s="9"/>
      <c r="I992" s="9"/>
      <c r="J992" s="9"/>
      <c r="K992" s="10"/>
      <c r="L992" s="10"/>
      <c r="M992" s="9"/>
      <c r="N992" s="11" t="str">
        <f>IF(OR(G992="",J992="",K992=""),"",(J992-G992)*K992*IF(L992="",1,L992)*IF(D992="Short",-1,1)-M992)</f>
        <v/>
      </c>
      <c r="O992" s="11" t="str">
        <f>IF(OR(G992="",H992="",K992=""),"",ABS(G992-H992)*K992*IF(L992="",1,L992))</f>
        <v/>
      </c>
      <c r="P992" s="12" t="str">
        <f>IF(OR(N992="",O992="",O992=0),"",N992/O992)</f>
        <v/>
      </c>
      <c r="Q992" s="13" t="str">
        <f>IF(OR(G992="",H992="",I992="",G992=H992),"",ABS(I992-G992)/ABS(G992-H992))</f>
        <v/>
      </c>
      <c r="R992" s="7"/>
      <c r="S992" s="7"/>
      <c r="T992" s="7"/>
      <c r="U992" s="14" t="str">
        <f>IF(C992="","",IF(COUNTIFS($A$2:$A$1001,A992,$C$2:$C$1001,C992,$N$2:$N$1001,N992)&gt;1,"Revisar",""))</f>
        <v/>
      </c>
    </row>
    <row r="993">
      <c r="A993" s="5"/>
      <c r="B993" s="6"/>
      <c r="C993" s="7"/>
      <c r="D993" s="7"/>
      <c r="E993" s="7"/>
      <c r="F993" s="7"/>
      <c r="G993" s="9"/>
      <c r="H993" s="9"/>
      <c r="I993" s="9"/>
      <c r="J993" s="9"/>
      <c r="K993" s="10"/>
      <c r="L993" s="10"/>
      <c r="M993" s="9"/>
      <c r="N993" s="11" t="str">
        <f>IF(OR(G993="",J993="",K993=""),"",(J993-G993)*K993*IF(L993="",1,L993)*IF(D993="Short",-1,1)-M993)</f>
        <v/>
      </c>
      <c r="O993" s="11" t="str">
        <f>IF(OR(G993="",H993="",K993=""),"",ABS(G993-H993)*K993*IF(L993="",1,L993))</f>
        <v/>
      </c>
      <c r="P993" s="12" t="str">
        <f>IF(OR(N993="",O993="",O993=0),"",N993/O993)</f>
        <v/>
      </c>
      <c r="Q993" s="13" t="str">
        <f>IF(OR(G993="",H993="",I993="",G993=H993),"",ABS(I993-G993)/ABS(G993-H993))</f>
        <v/>
      </c>
      <c r="R993" s="7"/>
      <c r="S993" s="7"/>
      <c r="T993" s="7"/>
      <c r="U993" s="14" t="str">
        <f>IF(C993="","",IF(COUNTIFS($A$2:$A$1001,A993,$C$2:$C$1001,C993,$N$2:$N$1001,N993)&gt;1,"Revisar",""))</f>
        <v/>
      </c>
    </row>
    <row r="994">
      <c r="A994" s="5"/>
      <c r="B994" s="6"/>
      <c r="C994" s="7"/>
      <c r="D994" s="7"/>
      <c r="E994" s="7"/>
      <c r="F994" s="7"/>
      <c r="G994" s="9"/>
      <c r="H994" s="9"/>
      <c r="I994" s="9"/>
      <c r="J994" s="9"/>
      <c r="K994" s="10"/>
      <c r="L994" s="10"/>
      <c r="M994" s="9"/>
      <c r="N994" s="11" t="str">
        <f>IF(OR(G994="",J994="",K994=""),"",(J994-G994)*K994*IF(L994="",1,L994)*IF(D994="Short",-1,1)-M994)</f>
        <v/>
      </c>
      <c r="O994" s="11" t="str">
        <f>IF(OR(G994="",H994="",K994=""),"",ABS(G994-H994)*K994*IF(L994="",1,L994))</f>
        <v/>
      </c>
      <c r="P994" s="12" t="str">
        <f>IF(OR(N994="",O994="",O994=0),"",N994/O994)</f>
        <v/>
      </c>
      <c r="Q994" s="13" t="str">
        <f>IF(OR(G994="",H994="",I994="",G994=H994),"",ABS(I994-G994)/ABS(G994-H994))</f>
        <v/>
      </c>
      <c r="R994" s="7"/>
      <c r="S994" s="7"/>
      <c r="T994" s="7"/>
      <c r="U994" s="14" t="str">
        <f>IF(C994="","",IF(COUNTIFS($A$2:$A$1001,A994,$C$2:$C$1001,C994,$N$2:$N$1001,N994)&gt;1,"Revisar",""))</f>
        <v/>
      </c>
    </row>
    <row r="995">
      <c r="A995" s="5"/>
      <c r="B995" s="6"/>
      <c r="C995" s="7"/>
      <c r="D995" s="7"/>
      <c r="E995" s="7"/>
      <c r="F995" s="7"/>
      <c r="G995" s="9"/>
      <c r="H995" s="9"/>
      <c r="I995" s="9"/>
      <c r="J995" s="9"/>
      <c r="K995" s="10"/>
      <c r="L995" s="10"/>
      <c r="M995" s="9"/>
      <c r="N995" s="11" t="str">
        <f>IF(OR(G995="",J995="",K995=""),"",(J995-G995)*K995*IF(L995="",1,L995)*IF(D995="Short",-1,1)-M995)</f>
        <v/>
      </c>
      <c r="O995" s="11" t="str">
        <f>IF(OR(G995="",H995="",K995=""),"",ABS(G995-H995)*K995*IF(L995="",1,L995))</f>
        <v/>
      </c>
      <c r="P995" s="12" t="str">
        <f>IF(OR(N995="",O995="",O995=0),"",N995/O995)</f>
        <v/>
      </c>
      <c r="Q995" s="13" t="str">
        <f>IF(OR(G995="",H995="",I995="",G995=H995),"",ABS(I995-G995)/ABS(G995-H995))</f>
        <v/>
      </c>
      <c r="R995" s="7"/>
      <c r="S995" s="7"/>
      <c r="T995" s="7"/>
      <c r="U995" s="14" t="str">
        <f>IF(C995="","",IF(COUNTIFS($A$2:$A$1001,A995,$C$2:$C$1001,C995,$N$2:$N$1001,N995)&gt;1,"Revisar",""))</f>
        <v/>
      </c>
    </row>
    <row r="996">
      <c r="A996" s="5"/>
      <c r="B996" s="6"/>
      <c r="C996" s="7"/>
      <c r="D996" s="7"/>
      <c r="E996" s="7"/>
      <c r="F996" s="7"/>
      <c r="G996" s="9"/>
      <c r="H996" s="9"/>
      <c r="I996" s="9"/>
      <c r="J996" s="9"/>
      <c r="K996" s="10"/>
      <c r="L996" s="10"/>
      <c r="M996" s="9"/>
      <c r="N996" s="11" t="str">
        <f>IF(OR(G996="",J996="",K996=""),"",(J996-G996)*K996*IF(L996="",1,L996)*IF(D996="Short",-1,1)-M996)</f>
        <v/>
      </c>
      <c r="O996" s="11" t="str">
        <f>IF(OR(G996="",H996="",K996=""),"",ABS(G996-H996)*K996*IF(L996="",1,L996))</f>
        <v/>
      </c>
      <c r="P996" s="12" t="str">
        <f>IF(OR(N996="",O996="",O996=0),"",N996/O996)</f>
        <v/>
      </c>
      <c r="Q996" s="13" t="str">
        <f>IF(OR(G996="",H996="",I996="",G996=H996),"",ABS(I996-G996)/ABS(G996-H996))</f>
        <v/>
      </c>
      <c r="R996" s="7"/>
      <c r="S996" s="7"/>
      <c r="T996" s="7"/>
      <c r="U996" s="14" t="str">
        <f>IF(C996="","",IF(COUNTIFS($A$2:$A$1001,A996,$C$2:$C$1001,C996,$N$2:$N$1001,N996)&gt;1,"Revisar",""))</f>
        <v/>
      </c>
    </row>
    <row r="997">
      <c r="A997" s="5"/>
      <c r="B997" s="6"/>
      <c r="C997" s="7"/>
      <c r="D997" s="7"/>
      <c r="E997" s="7"/>
      <c r="F997" s="7"/>
      <c r="G997" s="9"/>
      <c r="H997" s="9"/>
      <c r="I997" s="9"/>
      <c r="J997" s="9"/>
      <c r="K997" s="10"/>
      <c r="L997" s="10"/>
      <c r="M997" s="9"/>
      <c r="N997" s="11" t="str">
        <f>IF(OR(G997="",J997="",K997=""),"",(J997-G997)*K997*IF(L997="",1,L997)*IF(D997="Short",-1,1)-M997)</f>
        <v/>
      </c>
      <c r="O997" s="11" t="str">
        <f>IF(OR(G997="",H997="",K997=""),"",ABS(G997-H997)*K997*IF(L997="",1,L997))</f>
        <v/>
      </c>
      <c r="P997" s="12" t="str">
        <f>IF(OR(N997="",O997="",O997=0),"",N997/O997)</f>
        <v/>
      </c>
      <c r="Q997" s="13" t="str">
        <f>IF(OR(G997="",H997="",I997="",G997=H997),"",ABS(I997-G997)/ABS(G997-H997))</f>
        <v/>
      </c>
      <c r="R997" s="7"/>
      <c r="S997" s="7"/>
      <c r="T997" s="7"/>
      <c r="U997" s="14" t="str">
        <f>IF(C997="","",IF(COUNTIFS($A$2:$A$1001,A997,$C$2:$C$1001,C997,$N$2:$N$1001,N997)&gt;1,"Revisar",""))</f>
        <v/>
      </c>
    </row>
    <row r="998">
      <c r="A998" s="5"/>
      <c r="B998" s="6"/>
      <c r="C998" s="7"/>
      <c r="D998" s="7"/>
      <c r="E998" s="7"/>
      <c r="F998" s="7"/>
      <c r="G998" s="9"/>
      <c r="H998" s="9"/>
      <c r="I998" s="9"/>
      <c r="J998" s="9"/>
      <c r="K998" s="10"/>
      <c r="L998" s="10"/>
      <c r="M998" s="9"/>
      <c r="N998" s="11" t="str">
        <f>IF(OR(G998="",J998="",K998=""),"",(J998-G998)*K998*IF(L998="",1,L998)*IF(D998="Short",-1,1)-M998)</f>
        <v/>
      </c>
      <c r="O998" s="11" t="str">
        <f>IF(OR(G998="",H998="",K998=""),"",ABS(G998-H998)*K998*IF(L998="",1,L998))</f>
        <v/>
      </c>
      <c r="P998" s="12" t="str">
        <f>IF(OR(N998="",O998="",O998=0),"",N998/O998)</f>
        <v/>
      </c>
      <c r="Q998" s="13" t="str">
        <f>IF(OR(G998="",H998="",I998="",G998=H998),"",ABS(I998-G998)/ABS(G998-H998))</f>
        <v/>
      </c>
      <c r="R998" s="7"/>
      <c r="S998" s="7"/>
      <c r="T998" s="7"/>
      <c r="U998" s="14" t="str">
        <f>IF(C998="","",IF(COUNTIFS($A$2:$A$1001,A998,$C$2:$C$1001,C998,$N$2:$N$1001,N998)&gt;1,"Revisar",""))</f>
        <v/>
      </c>
    </row>
    <row r="999">
      <c r="A999" s="5"/>
      <c r="B999" s="6"/>
      <c r="C999" s="7"/>
      <c r="D999" s="7"/>
      <c r="E999" s="7"/>
      <c r="F999" s="7"/>
      <c r="G999" s="9"/>
      <c r="H999" s="9"/>
      <c r="I999" s="9"/>
      <c r="J999" s="9"/>
      <c r="K999" s="10"/>
      <c r="L999" s="10"/>
      <c r="M999" s="9"/>
      <c r="N999" s="11" t="str">
        <f>IF(OR(G999="",J999="",K999=""),"",(J999-G999)*K999*IF(L999="",1,L999)*IF(D999="Short",-1,1)-M999)</f>
        <v/>
      </c>
      <c r="O999" s="11" t="str">
        <f>IF(OR(G999="",H999="",K999=""),"",ABS(G999-H999)*K999*IF(L999="",1,L999))</f>
        <v/>
      </c>
      <c r="P999" s="12" t="str">
        <f>IF(OR(N999="",O999="",O999=0),"",N999/O999)</f>
        <v/>
      </c>
      <c r="Q999" s="13" t="str">
        <f>IF(OR(G999="",H999="",I999="",G999=H999),"",ABS(I999-G999)/ABS(G999-H999))</f>
        <v/>
      </c>
      <c r="R999" s="7"/>
      <c r="S999" s="7"/>
      <c r="T999" s="7"/>
      <c r="U999" s="14" t="str">
        <f>IF(C999="","",IF(COUNTIFS($A$2:$A$1001,A999,$C$2:$C$1001,C999,$N$2:$N$1001,N999)&gt;1,"Revisar",""))</f>
        <v/>
      </c>
    </row>
    <row r="1000">
      <c r="A1000" s="5"/>
      <c r="B1000" s="6"/>
      <c r="C1000" s="7"/>
      <c r="D1000" s="7"/>
      <c r="E1000" s="7"/>
      <c r="F1000" s="7"/>
      <c r="G1000" s="9"/>
      <c r="H1000" s="9"/>
      <c r="I1000" s="9"/>
      <c r="J1000" s="9"/>
      <c r="K1000" s="10"/>
      <c r="L1000" s="10"/>
      <c r="M1000" s="9"/>
      <c r="N1000" s="11" t="str">
        <f>IF(OR(G1000="",J1000="",K1000=""),"",(J1000-G1000)*K1000*IF(L1000="",1,L1000)*IF(D1000="Short",-1,1)-M1000)</f>
        <v/>
      </c>
      <c r="O1000" s="11" t="str">
        <f>IF(OR(G1000="",H1000="",K1000=""),"",ABS(G1000-H1000)*K1000*IF(L1000="",1,L1000))</f>
        <v/>
      </c>
      <c r="P1000" s="12" t="str">
        <f>IF(OR(N1000="",O1000="",O1000=0),"",N1000/O1000)</f>
        <v/>
      </c>
      <c r="Q1000" s="13" t="str">
        <f>IF(OR(G1000="",H1000="",I1000="",G1000=H1000),"",ABS(I1000-G1000)/ABS(G1000-H1000))</f>
        <v/>
      </c>
      <c r="R1000" s="7"/>
      <c r="S1000" s="7"/>
      <c r="T1000" s="7"/>
      <c r="U1000" s="14" t="str">
        <f>IF(C1000="","",IF(COUNTIFS($A$2:$A$1001,A1000,$C$2:$C$1001,C1000,$N$2:$N$1001,N1000)&gt;1,"Revisar",""))</f>
        <v/>
      </c>
    </row>
    <row r="1001">
      <c r="A1001" s="5"/>
      <c r="B1001" s="6"/>
      <c r="C1001" s="7"/>
      <c r="D1001" s="7"/>
      <c r="E1001" s="7"/>
      <c r="F1001" s="7"/>
      <c r="G1001" s="9"/>
      <c r="H1001" s="9"/>
      <c r="I1001" s="9"/>
      <c r="J1001" s="9"/>
      <c r="K1001" s="10"/>
      <c r="L1001" s="10"/>
      <c r="M1001" s="9"/>
      <c r="N1001" s="11" t="str">
        <f>IF(OR(G1001="",J1001="",K1001=""),"",(J1001-G1001)*K1001*IF(L1001="",1,L1001)*IF(D1001="Short",-1,1)-M1001)</f>
        <v/>
      </c>
      <c r="O1001" s="11" t="str">
        <f>IF(OR(G1001="",H1001="",K1001=""),"",ABS(G1001-H1001)*K1001*IF(L1001="",1,L1001))</f>
        <v/>
      </c>
      <c r="P1001" s="12" t="str">
        <f>IF(OR(N1001="",O1001="",O1001=0),"",N1001/O1001)</f>
        <v/>
      </c>
      <c r="Q1001" s="13" t="str">
        <f>IF(OR(G1001="",H1001="",I1001="",G1001=H1001),"",ABS(I1001-G1001)/ABS(G1001-H1001))</f>
        <v/>
      </c>
      <c r="R1001" s="7"/>
      <c r="S1001" s="7"/>
      <c r="T1001" s="7"/>
      <c r="U1001" s="14" t="str">
        <f>IF(C1001="","",IF(COUNTIFS($A$2:$A$1001,A1001,$C$2:$C$1001,C1001,$N$2:$N$1001,N1001)&gt;1,"Revisar",""))</f>
        <v/>
      </c>
    </row>
  </sheetData>
  <autoFilter ref="A1:U1001"/>
  <conditionalFormatting sqref="N2:N1001 P2:P1001">
    <cfRule type="cellIs" dxfId="0" priority="1" operator="lessThan">
      <formula>0</formula>
    </cfRule>
    <cfRule type="cellIs" dxfId="1" priority="2" operator="greaterThan">
      <formula>0</formula>
    </cfRule>
  </conditionalFormatting>
  <dataValidations count="5">
    <dataValidation type="list" allowBlank="1" showInputMessage="1" showErrorMessage="1" sqref="D2:D1001">
      <formula1>"Long,Short"</formula1>
    </dataValidation>
    <dataValidation type="list" allowBlank="1" showInputMessage="1" showErrorMessage="0" sqref="E2:E1001">
      <formula1>Listas!$A$2:$A$11</formula1>
    </dataValidation>
    <dataValidation type="list" allowBlank="1" showInputMessage="1" showErrorMessage="0" sqref="F2:F1001">
      <formula1>Listas!$B$2:$B$6</formula1>
    </dataValidation>
    <dataValidation type="list" allowBlank="1" showInputMessage="1" showErrorMessage="1" sqref="R2:R1001">
      <formula1>"Sí,No"</formula1>
    </dataValidation>
    <dataValidation type="list" allowBlank="1" showInputMessage="1" showErrorMessage="0" sqref="S2:S1001">
      <formula1>Listas!$C$2:$C$11</formula1>
    </dataValidation>
  </dataValidations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987E5"/>
  </sheetPr>
  <dimension ref="A1:H45"/>
  <sheetViews>
    <sheetView workbookViewId="0"/>
  </sheetViews>
  <sheetFormatPr defaultRowHeight="15"/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6" customWidth="1"/>
  </cols>
  <sheetData>
    <row r="1">
      <c r="A1" s="1" t="s">
        <v>49</v>
      </c>
    </row>
    <row r="2" ht="32" customHeight="1">
      <c r="A2" s="2" t="s">
        <v>50</v>
      </c>
    </row>
    <row r="4">
      <c r="A4" s="15" t="s">
        <v>51</v>
      </c>
    </row>
    <row r="5">
      <c r="A5" s="16" t="s">
        <v>52</v>
      </c>
      <c r="B5" s="18">
        <f>COUNT(Diario!$P$2:$P$1001)</f>
        <v>10</v>
      </c>
      <c r="C5" s="25" t="s">
        <v>53</v>
      </c>
    </row>
    <row r="6">
      <c r="A6" s="16" t="s">
        <v>54</v>
      </c>
      <c r="B6" s="18">
        <f>COUNTIF(Diario!$P$2:$P$1001,"&gt;0")</f>
        <v>5</v>
      </c>
    </row>
    <row r="7">
      <c r="A7" s="16" t="s">
        <v>55</v>
      </c>
      <c r="B7" s="18">
        <f>COUNTIF(Diario!$P$2:$P$1001,"&lt;0")</f>
        <v>5</v>
      </c>
    </row>
    <row r="8">
      <c r="A8" s="16" t="s">
        <v>56</v>
      </c>
      <c r="B8" s="19">
        <f>IF(B5=0,"",B6/B5)</f>
        <v>0.5</v>
      </c>
      <c r="C8" s="25" t="s">
        <v>57</v>
      </c>
    </row>
    <row r="9">
      <c r="A9" s="16" t="s">
        <v>58</v>
      </c>
      <c r="B9" s="20">
        <f>IF(B6=0,"",SUMIF(Diario!$P$2:$P$1001,"&gt;0")/B6)</f>
        <v>1.6812</v>
      </c>
    </row>
    <row r="10">
      <c r="A10" s="16" t="s">
        <v>59</v>
      </c>
      <c r="B10" s="20">
        <f>IF(B7=0,"",SUMIF(Diario!$P$2:$P$1001,"&lt;0")/B7)</f>
        <v>-1.12833333333333</v>
      </c>
    </row>
    <row r="11" ht="30" customHeight="1">
      <c r="A11" s="16" t="s">
        <v>60</v>
      </c>
      <c r="B11" s="20">
        <f>IF(B5=0,"",SUM(Diario!$P$2:$P$1001)/B5)</f>
        <v>0.276433333333333</v>
      </c>
      <c r="C11" s="25" t="s">
        <v>61</v>
      </c>
    </row>
    <row r="12">
      <c r="A12" s="16" t="s">
        <v>62</v>
      </c>
      <c r="B12" s="20">
        <f>SUM(Diario!$P$2:$P$1001)</f>
        <v>2.76433333333333</v>
      </c>
    </row>
    <row r="13">
      <c r="A13" s="16" t="s">
        <v>63</v>
      </c>
      <c r="B13" s="21">
        <f>SUM(Diario!$N$2:$N$1001)</f>
        <v>414.649999999998</v>
      </c>
      <c r="C13" s="25" t="s">
        <v>64</v>
      </c>
    </row>
    <row r="14" ht="30" customHeight="1">
      <c r="A14" s="16" t="s">
        <v>65</v>
      </c>
      <c r="B14" s="22">
        <f>IF(SUMIF(Diario!$N$2:$N$1001,"&lt;0")=0,"",SUMIF(Diario!$N$2:$N$1001,"&gt;0")/-SUMIF(Diario!$N$2:$N$1001,"&lt;0"))</f>
        <v>1.48998522895125</v>
      </c>
      <c r="C14" s="25" t="s">
        <v>66</v>
      </c>
    </row>
    <row r="15">
      <c r="A15" s="16" t="s">
        <v>67</v>
      </c>
      <c r="B15" s="19">
        <f>IF(OR(B9="",B10=""),"",-B10/(B9-B10))</f>
        <v>0.401608808105735</v>
      </c>
      <c r="C15" s="25" t="s">
        <v>68</v>
      </c>
    </row>
    <row r="17">
      <c r="A17" s="15" t="s">
        <v>69</v>
      </c>
    </row>
    <row r="18">
      <c r="A18" s="16" t="s">
        <v>70</v>
      </c>
      <c r="B18" s="18">
        <f>COUNTIF(Diario!$R$2:$R$1001,"Sí")+COUNTIF(Diario!$R$2:$R$1001,"No")</f>
        <v>10</v>
      </c>
    </row>
    <row r="19">
      <c r="A19" s="16" t="s">
        <v>71</v>
      </c>
      <c r="B19" s="19">
        <f>IF(B18=0,"",COUNTIF(Diario!$R$2:$R$1001,"Sí")/B18)</f>
        <v>0.8</v>
      </c>
      <c r="C19" s="25" t="s">
        <v>72</v>
      </c>
    </row>
    <row r="20">
      <c r="A20" s="16" t="s">
        <v>73</v>
      </c>
      <c r="B20" s="20">
        <f>IF(SUMPRODUCT((Diario!$R$2:$R$1001="Sí")*ISNUMBER(Diario!$P$2:$P$1001))=0,"",SUMIF(Diario!$R$2:$R$1001,"Sí",Diario!$P$2:$P$1001)/SUMPRODUCT((Diario!$R$2:$R$1001="Sí")*ISNUMBER(Diario!$P$2:$P$1001)))</f>
        <v>0.659708333333332</v>
      </c>
      <c r="C20" s="25" t="s">
        <v>74</v>
      </c>
    </row>
    <row r="21">
      <c r="A21" s="16" t="s">
        <v>75</v>
      </c>
      <c r="B21" s="20">
        <f>IF(SUMPRODUCT((Diario!$R$2:$R$1001="No")*ISNUMBER(Diario!$P$2:$P$1001))=0,"",SUMIF(Diario!$R$2:$R$1001,"No",Diario!$P$2:$P$1001)/SUMPRODUCT((Diario!$R$2:$R$1001="No")*ISNUMBER(Diario!$P$2:$P$1001)))</f>
        <v>-1.25666666666667</v>
      </c>
    </row>
    <row r="22" ht="30" customHeight="1">
      <c r="A22" s="16" t="s">
        <v>76</v>
      </c>
      <c r="B22" s="18">
        <f>COUNTIF(Diario!$U$2:$U$1001,"Revisar")</f>
        <v>0</v>
      </c>
      <c r="C22" s="25" t="s">
        <v>77</v>
      </c>
    </row>
    <row r="24">
      <c r="A24" s="15" t="s">
        <v>78</v>
      </c>
    </row>
    <row r="25" ht="32" customHeight="1">
      <c r="A25" s="3" t="s">
        <v>4</v>
      </c>
      <c r="B25" s="3" t="s">
        <v>79</v>
      </c>
      <c r="C25" s="3" t="s">
        <v>80</v>
      </c>
      <c r="D25" s="3" t="s">
        <v>58</v>
      </c>
      <c r="E25" s="3" t="s">
        <v>59</v>
      </c>
      <c r="F25" s="3" t="s">
        <v>81</v>
      </c>
      <c r="G25" s="3" t="s">
        <v>82</v>
      </c>
      <c r="H25" s="3" t="s">
        <v>67</v>
      </c>
    </row>
    <row r="26">
      <c r="A26" s="17" t="str">
        <f>IF(Listas!$A$2="","",Listas!$A$2)</f>
        <v>Ruptura de rango</v>
      </c>
      <c r="B26" s="18">
        <f>IF($A26="","",SUMPRODUCT((Diario!$E$2:$E$1001=$A26)*ISNUMBER(Diario!$P$2:$P$1001)))</f>
        <v>5</v>
      </c>
      <c r="C26" s="19">
        <f>IF($A26="","",IF(B26=0,"",COUNTIFS(Diario!$E$2:$E$1001,$A26,Diario!$P$2:$P$1001,"&gt;0")/B26))</f>
        <v>0.4</v>
      </c>
      <c r="D26" s="20">
        <f>IF($A26="","",IF(COUNTIFS(Diario!$E$2:$E$1001,$A26,Diario!$P$2:$P$1001,"&gt;0")=0,"",SUMIFS(Diario!$P$2:$P$1001,Diario!$E$2:$E$1001,$A26,Diario!$P$2:$P$1001,"&gt;0")/COUNTIFS(Diario!$E$2:$E$1001,$A26,Diario!$P$2:$P$1001,"&gt;0")))</f>
        <v>1.788</v>
      </c>
      <c r="E26" s="20">
        <f>IF($A26="","",IF(COUNTIFS(Diario!$E$2:$E$1001,$A26,Diario!$P$2:$P$1001,"&lt;0")=0,"",SUMIFS(Diario!$P$2:$P$1001,Diario!$E$2:$E$1001,$A26,Diario!$P$2:$P$1001,"&lt;0")/COUNTIFS(Diario!$E$2:$E$1001,$A26,Diario!$P$2:$P$1001,"&lt;0")))</f>
        <v>-1.20944444444444</v>
      </c>
      <c r="F26" s="20">
        <f>IF($A26="","",IF(B26=0,"",G26/B26))</f>
        <v>-0.0104666666666653</v>
      </c>
      <c r="G26" s="20">
        <f>IF($A26="","",SUMIFS(Diario!$P$2:$P$1001,Diario!$E$2:$E$1001,$A26))</f>
        <v>-0.0523333333333267</v>
      </c>
      <c r="H26" s="19">
        <f>IF(OR(D26="",E26=""),"",-E26/(D26-E26))</f>
        <v>0.403491863439226</v>
      </c>
    </row>
    <row r="27">
      <c r="A27" s="17" t="str">
        <f>IF(Listas!$A$3="","",Listas!$A$3)</f>
        <v>Pullback a la media de 20</v>
      </c>
      <c r="B27" s="18">
        <f>IF($A27="","",SUMPRODUCT((Diario!$E$2:$E$1001=$A27)*ISNUMBER(Diario!$P$2:$P$1001)))</f>
        <v>3</v>
      </c>
      <c r="C27" s="19">
        <f>IF($A27="","",IF(B27=0,"",COUNTIFS(Diario!$E$2:$E$1001,$A27,Diario!$P$2:$P$1001,"&gt;0")/B27))</f>
        <v>0.666666666666667</v>
      </c>
      <c r="D27" s="20">
        <f>IF($A27="","",IF(COUNTIFS(Diario!$E$2:$E$1001,$A27,Diario!$P$2:$P$1001,"&gt;0")=0,"",SUMIFS(Diario!$P$2:$P$1001,Diario!$E$2:$E$1001,$A27,Diario!$P$2:$P$1001,"&gt;0")/COUNTIFS(Diario!$E$2:$E$1001,$A27,Diario!$P$2:$P$1001,"&gt;0")))</f>
        <v>1.59333333333334</v>
      </c>
      <c r="E27" s="20">
        <f>IF($A27="","",IF(COUNTIFS(Diario!$E$2:$E$1001,$A27,Diario!$P$2:$P$1001,"&lt;0")=0,"",SUMIFS(Diario!$P$2:$P$1001,Diario!$E$2:$E$1001,$A27,Diario!$P$2:$P$1001,"&lt;0")/COUNTIFS(Diario!$E$2:$E$1001,$A27,Diario!$P$2:$P$1001,"&lt;0")))</f>
        <v>-1.00666666666667</v>
      </c>
      <c r="F27" s="20">
        <f>IF($A27="","",IF(B27=0,"",G27/B27))</f>
        <v>0.726666666666669</v>
      </c>
      <c r="G27" s="20">
        <f>IF($A27="","",SUMIFS(Diario!$P$2:$P$1001,Diario!$E$2:$E$1001,$A27))</f>
        <v>2.18000000000001</v>
      </c>
      <c r="H27" s="19">
        <f>IF(OR(D27="",E27=""),"",-E27/(D27-E27))</f>
        <v>0.387179487179487</v>
      </c>
    </row>
    <row r="28">
      <c r="A28" s="17" t="str">
        <f>IF(Listas!$A$4="","",Listas!$A$4)</f>
        <v>Rechazo en resistencia</v>
      </c>
      <c r="B28" s="18">
        <f>IF($A28="","",SUMPRODUCT((Diario!$E$2:$E$1001=$A28)*ISNUMBER(Diario!$P$2:$P$1001)))</f>
        <v>2</v>
      </c>
      <c r="C28" s="19">
        <f>IF($A28="","",IF(B28=0,"",COUNTIFS(Diario!$E$2:$E$1001,$A28,Diario!$P$2:$P$1001,"&gt;0")/B28))</f>
        <v>0.5</v>
      </c>
      <c r="D28" s="20">
        <f>IF($A28="","",IF(COUNTIFS(Diario!$E$2:$E$1001,$A28,Diario!$P$2:$P$1001,"&gt;0")=0,"",SUMIFS(Diario!$P$2:$P$1001,Diario!$E$2:$E$1001,$A28,Diario!$P$2:$P$1001,"&gt;0")/COUNTIFS(Diario!$E$2:$E$1001,$A28,Diario!$P$2:$P$1001,"&gt;0")))</f>
        <v>1.64333333333331</v>
      </c>
      <c r="E28" s="20">
        <f>IF($A28="","",IF(COUNTIFS(Diario!$E$2:$E$1001,$A28,Diario!$P$2:$P$1001,"&lt;0")=0,"",SUMIFS(Diario!$P$2:$P$1001,Diario!$E$2:$E$1001,$A28,Diario!$P$2:$P$1001,"&lt;0")/COUNTIFS(Diario!$E$2:$E$1001,$A28,Diario!$P$2:$P$1001,"&lt;0")))</f>
        <v>-1.00666666666667</v>
      </c>
      <c r="F28" s="20">
        <f>IF($A28="","",IF(B28=0,"",G28/B28))</f>
        <v>0.318333333333322</v>
      </c>
      <c r="G28" s="20">
        <f>IF($A28="","",SUMIFS(Diario!$P$2:$P$1001,Diario!$E$2:$E$1001,$A28))</f>
        <v>0.636666666666644</v>
      </c>
      <c r="H28" s="19">
        <f>IF(OR(D28="",E28=""),"",-E28/(D28-E28))</f>
        <v>0.379874213836481</v>
      </c>
    </row>
    <row r="29">
      <c r="A29" s="17" t="str">
        <f>IF(Listas!$A$5="","",Listas!$A$5)</f>
        <v/>
      </c>
      <c r="B29" s="18" t="str">
        <f>IF($A29="","",SUMPRODUCT((Diario!$E$2:$E$1001=$A29)*ISNUMBER(Diario!$P$2:$P$1001)))</f>
        <v/>
      </c>
      <c r="C29" s="19" t="str">
        <f>IF($A29="","",IF(B29=0,"",COUNTIFS(Diario!$E$2:$E$1001,$A29,Diario!$P$2:$P$1001,"&gt;0")/B29))</f>
        <v/>
      </c>
      <c r="D29" s="20" t="str">
        <f>IF($A29="","",IF(COUNTIFS(Diario!$E$2:$E$1001,$A29,Diario!$P$2:$P$1001,"&gt;0")=0,"",SUMIFS(Diario!$P$2:$P$1001,Diario!$E$2:$E$1001,$A29,Diario!$P$2:$P$1001,"&gt;0")/COUNTIFS(Diario!$E$2:$E$1001,$A29,Diario!$P$2:$P$1001,"&gt;0")))</f>
        <v/>
      </c>
      <c r="E29" s="20" t="str">
        <f>IF($A29="","",IF(COUNTIFS(Diario!$E$2:$E$1001,$A29,Diario!$P$2:$P$1001,"&lt;0")=0,"",SUMIFS(Diario!$P$2:$P$1001,Diario!$E$2:$E$1001,$A29,Diario!$P$2:$P$1001,"&lt;0")/COUNTIFS(Diario!$E$2:$E$1001,$A29,Diario!$P$2:$P$1001,"&lt;0")))</f>
        <v/>
      </c>
      <c r="F29" s="20" t="str">
        <f>IF($A29="","",IF(B29=0,"",G29/B29))</f>
        <v/>
      </c>
      <c r="G29" s="20" t="str">
        <f>IF($A29="","",SUMIFS(Diario!$P$2:$P$1001,Diario!$E$2:$E$1001,$A29))</f>
        <v/>
      </c>
      <c r="H29" s="19" t="str">
        <f>IF(OR(D29="",E29=""),"",-E29/(D29-E29))</f>
        <v/>
      </c>
    </row>
    <row r="30">
      <c r="A30" s="17" t="str">
        <f>IF(Listas!$A$6="","",Listas!$A$6)</f>
        <v/>
      </c>
      <c r="B30" s="18" t="str">
        <f>IF($A30="","",SUMPRODUCT((Diario!$E$2:$E$1001=$A30)*ISNUMBER(Diario!$P$2:$P$1001)))</f>
        <v/>
      </c>
      <c r="C30" s="19" t="str">
        <f>IF($A30="","",IF(B30=0,"",COUNTIFS(Diario!$E$2:$E$1001,$A30,Diario!$P$2:$P$1001,"&gt;0")/B30))</f>
        <v/>
      </c>
      <c r="D30" s="20" t="str">
        <f>IF($A30="","",IF(COUNTIFS(Diario!$E$2:$E$1001,$A30,Diario!$P$2:$P$1001,"&gt;0")=0,"",SUMIFS(Diario!$P$2:$P$1001,Diario!$E$2:$E$1001,$A30,Diario!$P$2:$P$1001,"&gt;0")/COUNTIFS(Diario!$E$2:$E$1001,$A30,Diario!$P$2:$P$1001,"&gt;0")))</f>
        <v/>
      </c>
      <c r="E30" s="20" t="str">
        <f>IF($A30="","",IF(COUNTIFS(Diario!$E$2:$E$1001,$A30,Diario!$P$2:$P$1001,"&lt;0")=0,"",SUMIFS(Diario!$P$2:$P$1001,Diario!$E$2:$E$1001,$A30,Diario!$P$2:$P$1001,"&lt;0")/COUNTIFS(Diario!$E$2:$E$1001,$A30,Diario!$P$2:$P$1001,"&lt;0")))</f>
        <v/>
      </c>
      <c r="F30" s="20" t="str">
        <f>IF($A30="","",IF(B30=0,"",G30/B30))</f>
        <v/>
      </c>
      <c r="G30" s="20" t="str">
        <f>IF($A30="","",SUMIFS(Diario!$P$2:$P$1001,Diario!$E$2:$E$1001,$A30))</f>
        <v/>
      </c>
      <c r="H30" s="19" t="str">
        <f>IF(OR(D30="",E30=""),"",-E30/(D30-E30))</f>
        <v/>
      </c>
    </row>
    <row r="31">
      <c r="A31" s="17" t="str">
        <f>IF(Listas!$A$7="","",Listas!$A$7)</f>
        <v/>
      </c>
      <c r="B31" s="18" t="str">
        <f>IF($A31="","",SUMPRODUCT((Diario!$E$2:$E$1001=$A31)*ISNUMBER(Diario!$P$2:$P$1001)))</f>
        <v/>
      </c>
      <c r="C31" s="19" t="str">
        <f>IF($A31="","",IF(B31=0,"",COUNTIFS(Diario!$E$2:$E$1001,$A31,Diario!$P$2:$P$1001,"&gt;0")/B31))</f>
        <v/>
      </c>
      <c r="D31" s="20" t="str">
        <f>IF($A31="","",IF(COUNTIFS(Diario!$E$2:$E$1001,$A31,Diario!$P$2:$P$1001,"&gt;0")=0,"",SUMIFS(Diario!$P$2:$P$1001,Diario!$E$2:$E$1001,$A31,Diario!$P$2:$P$1001,"&gt;0")/COUNTIFS(Diario!$E$2:$E$1001,$A31,Diario!$P$2:$P$1001,"&gt;0")))</f>
        <v/>
      </c>
      <c r="E31" s="20" t="str">
        <f>IF($A31="","",IF(COUNTIFS(Diario!$E$2:$E$1001,$A31,Diario!$P$2:$P$1001,"&lt;0")=0,"",SUMIFS(Diario!$P$2:$P$1001,Diario!$E$2:$E$1001,$A31,Diario!$P$2:$P$1001,"&lt;0")/COUNTIFS(Diario!$E$2:$E$1001,$A31,Diario!$P$2:$P$1001,"&lt;0")))</f>
        <v/>
      </c>
      <c r="F31" s="20" t="str">
        <f>IF($A31="","",IF(B31=0,"",G31/B31))</f>
        <v/>
      </c>
      <c r="G31" s="20" t="str">
        <f>IF($A31="","",SUMIFS(Diario!$P$2:$P$1001,Diario!$E$2:$E$1001,$A31))</f>
        <v/>
      </c>
      <c r="H31" s="19" t="str">
        <f>IF(OR(D31="",E31=""),"",-E31/(D31-E31))</f>
        <v/>
      </c>
    </row>
    <row r="32">
      <c r="A32" s="17" t="str">
        <f>IF(Listas!$A$8="","",Listas!$A$8)</f>
        <v/>
      </c>
      <c r="B32" s="18" t="str">
        <f>IF($A32="","",SUMPRODUCT((Diario!$E$2:$E$1001=$A32)*ISNUMBER(Diario!$P$2:$P$1001)))</f>
        <v/>
      </c>
      <c r="C32" s="19" t="str">
        <f>IF($A32="","",IF(B32=0,"",COUNTIFS(Diario!$E$2:$E$1001,$A32,Diario!$P$2:$P$1001,"&gt;0")/B32))</f>
        <v/>
      </c>
      <c r="D32" s="20" t="str">
        <f>IF($A32="","",IF(COUNTIFS(Diario!$E$2:$E$1001,$A32,Diario!$P$2:$P$1001,"&gt;0")=0,"",SUMIFS(Diario!$P$2:$P$1001,Diario!$E$2:$E$1001,$A32,Diario!$P$2:$P$1001,"&gt;0")/COUNTIFS(Diario!$E$2:$E$1001,$A32,Diario!$P$2:$P$1001,"&gt;0")))</f>
        <v/>
      </c>
      <c r="E32" s="20" t="str">
        <f>IF($A32="","",IF(COUNTIFS(Diario!$E$2:$E$1001,$A32,Diario!$P$2:$P$1001,"&lt;0")=0,"",SUMIFS(Diario!$P$2:$P$1001,Diario!$E$2:$E$1001,$A32,Diario!$P$2:$P$1001,"&lt;0")/COUNTIFS(Diario!$E$2:$E$1001,$A32,Diario!$P$2:$P$1001,"&lt;0")))</f>
        <v/>
      </c>
      <c r="F32" s="20" t="str">
        <f>IF($A32="","",IF(B32=0,"",G32/B32))</f>
        <v/>
      </c>
      <c r="G32" s="20" t="str">
        <f>IF($A32="","",SUMIFS(Diario!$P$2:$P$1001,Diario!$E$2:$E$1001,$A32))</f>
        <v/>
      </c>
      <c r="H32" s="19" t="str">
        <f>IF(OR(D32="",E32=""),"",-E32/(D32-E32))</f>
        <v/>
      </c>
    </row>
    <row r="33">
      <c r="A33" s="17" t="str">
        <f>IF(Listas!$A$9="","",Listas!$A$9)</f>
        <v/>
      </c>
      <c r="B33" s="18" t="str">
        <f>IF($A33="","",SUMPRODUCT((Diario!$E$2:$E$1001=$A33)*ISNUMBER(Diario!$P$2:$P$1001)))</f>
        <v/>
      </c>
      <c r="C33" s="19" t="str">
        <f>IF($A33="","",IF(B33=0,"",COUNTIFS(Diario!$E$2:$E$1001,$A33,Diario!$P$2:$P$1001,"&gt;0")/B33))</f>
        <v/>
      </c>
      <c r="D33" s="20" t="str">
        <f>IF($A33="","",IF(COUNTIFS(Diario!$E$2:$E$1001,$A33,Diario!$P$2:$P$1001,"&gt;0")=0,"",SUMIFS(Diario!$P$2:$P$1001,Diario!$E$2:$E$1001,$A33,Diario!$P$2:$P$1001,"&gt;0")/COUNTIFS(Diario!$E$2:$E$1001,$A33,Diario!$P$2:$P$1001,"&gt;0")))</f>
        <v/>
      </c>
      <c r="E33" s="20" t="str">
        <f>IF($A33="","",IF(COUNTIFS(Diario!$E$2:$E$1001,$A33,Diario!$P$2:$P$1001,"&lt;0")=0,"",SUMIFS(Diario!$P$2:$P$1001,Diario!$E$2:$E$1001,$A33,Diario!$P$2:$P$1001,"&lt;0")/COUNTIFS(Diario!$E$2:$E$1001,$A33,Diario!$P$2:$P$1001,"&lt;0")))</f>
        <v/>
      </c>
      <c r="F33" s="20" t="str">
        <f>IF($A33="","",IF(B33=0,"",G33/B33))</f>
        <v/>
      </c>
      <c r="G33" s="20" t="str">
        <f>IF($A33="","",SUMIFS(Diario!$P$2:$P$1001,Diario!$E$2:$E$1001,$A33))</f>
        <v/>
      </c>
      <c r="H33" s="19" t="str">
        <f>IF(OR(D33="",E33=""),"",-E33/(D33-E33))</f>
        <v/>
      </c>
    </row>
    <row r="34">
      <c r="A34" s="17" t="str">
        <f>IF(Listas!$A$10="","",Listas!$A$10)</f>
        <v/>
      </c>
      <c r="B34" s="18" t="str">
        <f>IF($A34="","",SUMPRODUCT((Diario!$E$2:$E$1001=$A34)*ISNUMBER(Diario!$P$2:$P$1001)))</f>
        <v/>
      </c>
      <c r="C34" s="19" t="str">
        <f>IF($A34="","",IF(B34=0,"",COUNTIFS(Diario!$E$2:$E$1001,$A34,Diario!$P$2:$P$1001,"&gt;0")/B34))</f>
        <v/>
      </c>
      <c r="D34" s="20" t="str">
        <f>IF($A34="","",IF(COUNTIFS(Diario!$E$2:$E$1001,$A34,Diario!$P$2:$P$1001,"&gt;0")=0,"",SUMIFS(Diario!$P$2:$P$1001,Diario!$E$2:$E$1001,$A34,Diario!$P$2:$P$1001,"&gt;0")/COUNTIFS(Diario!$E$2:$E$1001,$A34,Diario!$P$2:$P$1001,"&gt;0")))</f>
        <v/>
      </c>
      <c r="E34" s="20" t="str">
        <f>IF($A34="","",IF(COUNTIFS(Diario!$E$2:$E$1001,$A34,Diario!$P$2:$P$1001,"&lt;0")=0,"",SUMIFS(Diario!$P$2:$P$1001,Diario!$E$2:$E$1001,$A34,Diario!$P$2:$P$1001,"&lt;0")/COUNTIFS(Diario!$E$2:$E$1001,$A34,Diario!$P$2:$P$1001,"&lt;0")))</f>
        <v/>
      </c>
      <c r="F34" s="20" t="str">
        <f>IF($A34="","",IF(B34=0,"",G34/B34))</f>
        <v/>
      </c>
      <c r="G34" s="20" t="str">
        <f>IF($A34="","",SUMIFS(Diario!$P$2:$P$1001,Diario!$E$2:$E$1001,$A34))</f>
        <v/>
      </c>
      <c r="H34" s="19" t="str">
        <f>IF(OR(D34="",E34=""),"",-E34/(D34-E34))</f>
        <v/>
      </c>
    </row>
    <row r="35">
      <c r="A35" s="17" t="str">
        <f>IF(Listas!$A$11="","",Listas!$A$11)</f>
        <v/>
      </c>
      <c r="B35" s="18" t="str">
        <f>IF($A35="","",SUMPRODUCT((Diario!$E$2:$E$1001=$A35)*ISNUMBER(Diario!$P$2:$P$1001)))</f>
        <v/>
      </c>
      <c r="C35" s="19" t="str">
        <f>IF($A35="","",IF(B35=0,"",COUNTIFS(Diario!$E$2:$E$1001,$A35,Diario!$P$2:$P$1001,"&gt;0")/B35))</f>
        <v/>
      </c>
      <c r="D35" s="20" t="str">
        <f>IF($A35="","",IF(COUNTIFS(Diario!$E$2:$E$1001,$A35,Diario!$P$2:$P$1001,"&gt;0")=0,"",SUMIFS(Diario!$P$2:$P$1001,Diario!$E$2:$E$1001,$A35,Diario!$P$2:$P$1001,"&gt;0")/COUNTIFS(Diario!$E$2:$E$1001,$A35,Diario!$P$2:$P$1001,"&gt;0")))</f>
        <v/>
      </c>
      <c r="E35" s="20" t="str">
        <f>IF($A35="","",IF(COUNTIFS(Diario!$E$2:$E$1001,$A35,Diario!$P$2:$P$1001,"&lt;0")=0,"",SUMIFS(Diario!$P$2:$P$1001,Diario!$E$2:$E$1001,$A35,Diario!$P$2:$P$1001,"&lt;0")/COUNTIFS(Diario!$E$2:$E$1001,$A35,Diario!$P$2:$P$1001,"&lt;0")))</f>
        <v/>
      </c>
      <c r="F35" s="20" t="str">
        <f>IF($A35="","",IF(B35=0,"",G35/B35))</f>
        <v/>
      </c>
      <c r="G35" s="20" t="str">
        <f>IF($A35="","",SUMIFS(Diario!$P$2:$P$1001,Diario!$E$2:$E$1001,$A35))</f>
        <v/>
      </c>
      <c r="H35" s="19" t="str">
        <f>IF(OR(D35="",E35=""),"",-E35/(D35-E35))</f>
        <v/>
      </c>
    </row>
    <row r="37">
      <c r="A37" s="15" t="s">
        <v>83</v>
      </c>
    </row>
    <row r="38" ht="32" customHeight="1">
      <c r="A38" s="3" t="s">
        <v>5</v>
      </c>
      <c r="B38" s="3" t="s">
        <v>79</v>
      </c>
      <c r="C38" s="3" t="s">
        <v>80</v>
      </c>
      <c r="D38" s="3" t="s">
        <v>58</v>
      </c>
      <c r="E38" s="3" t="s">
        <v>59</v>
      </c>
      <c r="F38" s="3" t="s">
        <v>81</v>
      </c>
      <c r="G38" s="3" t="s">
        <v>82</v>
      </c>
      <c r="H38" s="3" t="s">
        <v>67</v>
      </c>
    </row>
    <row r="39">
      <c r="A39" s="17" t="str">
        <f>IF(Listas!$B$2="","",Listas!$B$2)</f>
        <v>A</v>
      </c>
      <c r="B39" s="18">
        <f>IF($A39="","",SUMPRODUCT((Diario!$F$2:$F$1001=$A39)*ISNUMBER(Diario!$P$2:$P$1001)))</f>
        <v>3</v>
      </c>
      <c r="C39" s="19">
        <f>IF($A39="","",IF(B39=0,"",COUNTIFS(Diario!$F$2:$F$1001,$A39,Diario!$P$2:$P$1001,"&gt;0")/B39))</f>
        <v>0.666666666666667</v>
      </c>
      <c r="D39" s="20">
        <f>IF($A39="","",IF(COUNTIFS(Diario!$F$2:$F$1001,$A39,Diario!$P$2:$P$1001,"&gt;0")=0,"",SUMIFS(Diario!$P$2:$P$1001,Diario!$F$2:$F$1001,$A39,Diario!$P$2:$P$1001,"&gt;0")/COUNTIFS(Diario!$F$2:$F$1001,$A39,Diario!$P$2:$P$1001,"&gt;0")))</f>
        <v>1.99333333333333</v>
      </c>
      <c r="E39" s="20">
        <f>IF($A39="","",IF(COUNTIFS(Diario!$F$2:$F$1001,$A39,Diario!$P$2:$P$1001,"&lt;0")=0,"",SUMIFS(Diario!$P$2:$P$1001,Diario!$F$2:$F$1001,$A39,Diario!$P$2:$P$1001,"&lt;0")/COUNTIFS(Diario!$F$2:$F$1001,$A39,Diario!$P$2:$P$1001,"&lt;0")))</f>
        <v>-1.07333333333333</v>
      </c>
      <c r="F39" s="20">
        <f>IF($A39="","",IF(B39=0,"",G39/B39))</f>
        <v>0.971111111111113</v>
      </c>
      <c r="G39" s="20">
        <f>IF($A39="","",SUMIFS(Diario!$P$2:$P$1001,Diario!$F$2:$F$1001,$A39))</f>
        <v>2.91333333333334</v>
      </c>
      <c r="H39" s="19">
        <f>IF(OR(D39="",E39=""),"",-E39/(D39-E39))</f>
        <v>0.349999999999999</v>
      </c>
    </row>
    <row r="40">
      <c r="A40" s="17" t="str">
        <f>IF(Listas!$B$3="","",Listas!$B$3)</f>
        <v>B</v>
      </c>
      <c r="B40" s="18">
        <f>IF($A40="","",SUMPRODUCT((Diario!$F$2:$F$1001=$A40)*ISNUMBER(Diario!$P$2:$P$1001)))</f>
        <v>5</v>
      </c>
      <c r="C40" s="19">
        <f>IF($A40="","",IF(B40=0,"",COUNTIFS(Diario!$F$2:$F$1001,$A40,Diario!$P$2:$P$1001,"&gt;0")/B40))</f>
        <v>0.6</v>
      </c>
      <c r="D40" s="20">
        <f>IF($A40="","",IF(COUNTIFS(Diario!$F$2:$F$1001,$A40,Diario!$P$2:$P$1001,"&gt;0")=0,"",SUMIFS(Diario!$P$2:$P$1001,Diario!$F$2:$F$1001,$A40,Diario!$P$2:$P$1001,"&gt;0")/COUNTIFS(Diario!$F$2:$F$1001,$A40,Diario!$P$2:$P$1001,"&gt;0")))</f>
        <v>1.47311111111111</v>
      </c>
      <c r="E40" s="20">
        <f>IF($A40="","",IF(COUNTIFS(Diario!$F$2:$F$1001,$A40,Diario!$P$2:$P$1001,"&lt;0")=0,"",SUMIFS(Diario!$P$2:$P$1001,Diario!$F$2:$F$1001,$A40,Diario!$P$2:$P$1001,"&lt;0")/COUNTIFS(Diario!$F$2:$F$1001,$A40,Diario!$P$2:$P$1001,"&lt;0")))</f>
        <v>-1.0275</v>
      </c>
      <c r="F40" s="20">
        <f>IF($A40="","",IF(B40=0,"",G40/B40))</f>
        <v>0.472866666666664</v>
      </c>
      <c r="G40" s="20">
        <f>IF($A40="","",SUMIFS(Diario!$P$2:$P$1001,Diario!$F$2:$F$1001,$A40))</f>
        <v>2.36433333333332</v>
      </c>
      <c r="H40" s="19">
        <f>IF(OR(D40="",E40=""),"",-E40/(D40-E40))</f>
        <v>0.410899557885851</v>
      </c>
    </row>
    <row r="41">
      <c r="A41" s="17" t="str">
        <f>IF(Listas!$B$4="","",Listas!$B$4)</f>
        <v>C</v>
      </c>
      <c r="B41" s="18">
        <f>IF($A41="","",SUMPRODUCT((Diario!$F$2:$F$1001=$A41)*ISNUMBER(Diario!$P$2:$P$1001)))</f>
        <v>2</v>
      </c>
      <c r="C41" s="19">
        <f>IF($A41="","",IF(B41=0,"",COUNTIFS(Diario!$F$2:$F$1001,$A41,Diario!$P$2:$P$1001,"&gt;0")/B41))</f>
        <v>0</v>
      </c>
      <c r="D41" s="20" t="str">
        <f>IF($A41="","",IF(COUNTIFS(Diario!$F$2:$F$1001,$A41,Diario!$P$2:$P$1001,"&gt;0")=0,"",SUMIFS(Diario!$P$2:$P$1001,Diario!$F$2:$F$1001,$A41,Diario!$P$2:$P$1001,"&gt;0")/COUNTIFS(Diario!$F$2:$F$1001,$A41,Diario!$P$2:$P$1001,"&gt;0")))</f>
        <v/>
      </c>
      <c r="E41" s="20">
        <f>IF($A41="","",IF(COUNTIFS(Diario!$F$2:$F$1001,$A41,Diario!$P$2:$P$1001,"&lt;0")=0,"",SUMIFS(Diario!$P$2:$P$1001,Diario!$F$2:$F$1001,$A41,Diario!$P$2:$P$1001,"&lt;0")/COUNTIFS(Diario!$F$2:$F$1001,$A41,Diario!$P$2:$P$1001,"&lt;0")))</f>
        <v>-1.25666666666667</v>
      </c>
      <c r="F41" s="20">
        <f>IF($A41="","",IF(B41=0,"",G41/B41))</f>
        <v>-1.25666666666667</v>
      </c>
      <c r="G41" s="20">
        <f>IF($A41="","",SUMIFS(Diario!$P$2:$P$1001,Diario!$F$2:$F$1001,$A41))</f>
        <v>-2.51333333333333</v>
      </c>
      <c r="H41" s="19" t="str">
        <f>IF(OR(D41="",E41=""),"",-E41/(D41-E41))</f>
        <v/>
      </c>
    </row>
    <row r="42">
      <c r="A42" s="17" t="str">
        <f>IF(Listas!$B$5="","",Listas!$B$5)</f>
        <v/>
      </c>
      <c r="B42" s="18" t="str">
        <f>IF($A42="","",SUMPRODUCT((Diario!$F$2:$F$1001=$A42)*ISNUMBER(Diario!$P$2:$P$1001)))</f>
        <v/>
      </c>
      <c r="C42" s="19" t="str">
        <f>IF($A42="","",IF(B42=0,"",COUNTIFS(Diario!$F$2:$F$1001,$A42,Diario!$P$2:$P$1001,"&gt;0")/B42))</f>
        <v/>
      </c>
      <c r="D42" s="20" t="str">
        <f>IF($A42="","",IF(COUNTIFS(Diario!$F$2:$F$1001,$A42,Diario!$P$2:$P$1001,"&gt;0")=0,"",SUMIFS(Diario!$P$2:$P$1001,Diario!$F$2:$F$1001,$A42,Diario!$P$2:$P$1001,"&gt;0")/COUNTIFS(Diario!$F$2:$F$1001,$A42,Diario!$P$2:$P$1001,"&gt;0")))</f>
        <v/>
      </c>
      <c r="E42" s="20" t="str">
        <f>IF($A42="","",IF(COUNTIFS(Diario!$F$2:$F$1001,$A42,Diario!$P$2:$P$1001,"&lt;0")=0,"",SUMIFS(Diario!$P$2:$P$1001,Diario!$F$2:$F$1001,$A42,Diario!$P$2:$P$1001,"&lt;0")/COUNTIFS(Diario!$F$2:$F$1001,$A42,Diario!$P$2:$P$1001,"&lt;0")))</f>
        <v/>
      </c>
      <c r="F42" s="20" t="str">
        <f>IF($A42="","",IF(B42=0,"",G42/B42))</f>
        <v/>
      </c>
      <c r="G42" s="20" t="str">
        <f>IF($A42="","",SUMIFS(Diario!$P$2:$P$1001,Diario!$F$2:$F$1001,$A42))</f>
        <v/>
      </c>
      <c r="H42" s="19" t="str">
        <f>IF(OR(D42="",E42=""),"",-E42/(D42-E42))</f>
        <v/>
      </c>
    </row>
    <row r="43">
      <c r="A43" s="17" t="str">
        <f>IF(Listas!$B$6="","",Listas!$B$6)</f>
        <v/>
      </c>
      <c r="B43" s="18" t="str">
        <f>IF($A43="","",SUMPRODUCT((Diario!$F$2:$F$1001=$A43)*ISNUMBER(Diario!$P$2:$P$1001)))</f>
        <v/>
      </c>
      <c r="C43" s="19" t="str">
        <f>IF($A43="","",IF(B43=0,"",COUNTIFS(Diario!$F$2:$F$1001,$A43,Diario!$P$2:$P$1001,"&gt;0")/B43))</f>
        <v/>
      </c>
      <c r="D43" s="20" t="str">
        <f>IF($A43="","",IF(COUNTIFS(Diario!$F$2:$F$1001,$A43,Diario!$P$2:$P$1001,"&gt;0")=0,"",SUMIFS(Diario!$P$2:$P$1001,Diario!$F$2:$F$1001,$A43,Diario!$P$2:$P$1001,"&gt;0")/COUNTIFS(Diario!$F$2:$F$1001,$A43,Diario!$P$2:$P$1001,"&gt;0")))</f>
        <v/>
      </c>
      <c r="E43" s="20" t="str">
        <f>IF($A43="","",IF(COUNTIFS(Diario!$F$2:$F$1001,$A43,Diario!$P$2:$P$1001,"&lt;0")=0,"",SUMIFS(Diario!$P$2:$P$1001,Diario!$F$2:$F$1001,$A43,Diario!$P$2:$P$1001,"&lt;0")/COUNTIFS(Diario!$F$2:$F$1001,$A43,Diario!$P$2:$P$1001,"&lt;0")))</f>
        <v/>
      </c>
      <c r="F43" s="20" t="str">
        <f>IF($A43="","",IF(B43=0,"",G43/B43))</f>
        <v/>
      </c>
      <c r="G43" s="20" t="str">
        <f>IF($A43="","",SUMIFS(Diario!$P$2:$P$1001,Diario!$F$2:$F$1001,$A43))</f>
        <v/>
      </c>
      <c r="H43" s="19" t="str">
        <f>IF(OR(D43="",E43=""),"",-E43/(D43-E43))</f>
        <v/>
      </c>
    </row>
    <row r="45" ht="30" customHeight="1">
      <c r="A45" s="2" t="s">
        <v>84</v>
      </c>
    </row>
  </sheetData>
  <mergeCells count="11">
    <mergeCell ref="A2:H2"/>
    <mergeCell ref="C5:H5"/>
    <mergeCell ref="C8:H8"/>
    <mergeCell ref="C11:H11"/>
    <mergeCell ref="C13:H13"/>
    <mergeCell ref="C14:H14"/>
    <mergeCell ref="C15:H15"/>
    <mergeCell ref="C19:H19"/>
    <mergeCell ref="C20:H20"/>
    <mergeCell ref="C22:H22"/>
    <mergeCell ref="A45:H45"/>
  </mergeCells>
  <conditionalFormatting sqref="D26:G35">
    <cfRule type="cellIs" dxfId="0" priority="1" operator="lessThan">
      <formula>0</formula>
    </cfRule>
    <cfRule type="cellIs" dxfId="1" priority="2" operator="greaterThan">
      <formula>0</formula>
    </cfRule>
  </conditionalFormatting>
  <conditionalFormatting sqref="D39:G43">
    <cfRule type="cellIs" dxfId="0" priority="3" operator="lessThan">
      <formula>0</formula>
    </cfRule>
    <cfRule type="cellIs" dxfId="1" priority="4" operator="greaterThan">
      <formula>0</formula>
    </cfRule>
  </conditionalFormatting>
  <conditionalFormatting sqref="B11:B13 B20:B21">
    <cfRule type="cellIs" dxfId="0" priority="5" operator="lessThan">
      <formula>0</formula>
    </cfRule>
    <cfRule type="cellIs" dxfId="1" priority="6" operator="greaterThan">
      <formula>0</formula>
    </cfRule>
  </conditionalFormatting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B8D96"/>
  </sheetPr>
  <dimension ref="A1:E11"/>
  <sheetViews>
    <sheetView workbookViewId="0"/>
  </sheetViews>
  <sheetFormatPr defaultRowHeight="15"/>
  <cols>
    <col min="1" max="1" width="30" customWidth="1"/>
    <col min="2" max="2" width="10" customWidth="1"/>
    <col min="3" max="3" width="16" customWidth="1"/>
    <col min="4" max="4" width="4" customWidth="1"/>
    <col min="5" max="5" width="70" customWidth="1"/>
  </cols>
  <sheetData>
    <row r="1" ht="22" customHeight="1">
      <c r="A1" s="3" t="s">
        <v>85</v>
      </c>
      <c r="B1" s="3" t="s">
        <v>86</v>
      </c>
      <c r="C1" s="3" t="s">
        <v>87</v>
      </c>
      <c r="E1" s="3" t="s">
        <v>88</v>
      </c>
    </row>
    <row r="2">
      <c r="A2" s="7" t="s">
        <v>23</v>
      </c>
      <c r="B2" s="30" t="s">
        <v>24</v>
      </c>
      <c r="C2" s="7" t="s">
        <v>26</v>
      </c>
      <c r="E2" s="25" t="s">
        <v>89</v>
      </c>
    </row>
    <row r="3">
      <c r="A3" s="7" t="s">
        <v>29</v>
      </c>
      <c r="B3" s="30" t="s">
        <v>30</v>
      </c>
      <c r="C3" s="7" t="s">
        <v>39</v>
      </c>
      <c r="E3" s="25" t="s">
        <v>90</v>
      </c>
    </row>
    <row r="4">
      <c r="A4" s="7" t="s">
        <v>36</v>
      </c>
      <c r="B4" s="30" t="s">
        <v>37</v>
      </c>
      <c r="C4" s="7" t="s">
        <v>43</v>
      </c>
      <c r="E4" s="25" t="s">
        <v>91</v>
      </c>
    </row>
    <row r="5">
      <c r="A5" s="7"/>
      <c r="B5" s="30"/>
      <c r="C5" s="7" t="s">
        <v>92</v>
      </c>
    </row>
    <row r="6">
      <c r="A6" s="7"/>
      <c r="B6" s="30"/>
      <c r="C6" s="7" t="s">
        <v>93</v>
      </c>
    </row>
    <row r="7">
      <c r="A7" s="7"/>
      <c r="C7" s="7" t="s">
        <v>94</v>
      </c>
    </row>
    <row r="8">
      <c r="A8" s="7"/>
      <c r="C8" s="7"/>
    </row>
    <row r="9">
      <c r="A9" s="7"/>
      <c r="C9" s="7"/>
    </row>
    <row r="10">
      <c r="A10" s="7"/>
      <c r="C10" s="7"/>
    </row>
    <row r="11">
      <c r="A11" s="7"/>
      <c r="C11" s="7"/>
    </row>
  </sheetData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59E0B"/>
  </sheetPr>
  <dimension ref="A1:A14"/>
  <sheetViews>
    <sheetView workbookViewId="0"/>
  </sheetViews>
  <sheetFormatPr defaultRowHeight="15"/>
  <cols>
    <col min="1" max="1" width="120" customWidth="1"/>
  </cols>
  <sheetData>
    <row r="1" ht="18" customHeight="1">
      <c r="A1" s="1" t="s">
        <v>95</v>
      </c>
    </row>
    <row r="2" ht="18" customHeight="1">
      <c r="A2" s="2" t="s">
        <v>96</v>
      </c>
    </row>
    <row r="3" ht="18" customHeight="1"/>
    <row r="4" ht="32" customHeight="1">
      <c r="A4" s="31" t="s">
        <v>97</v>
      </c>
    </row>
    <row r="5" ht="32" customHeight="1">
      <c r="A5" s="31" t="s">
        <v>98</v>
      </c>
    </row>
    <row r="6" ht="32" customHeight="1">
      <c r="A6" s="31" t="s">
        <v>99</v>
      </c>
    </row>
    <row r="7" ht="32" customHeight="1">
      <c r="A7" s="31" t="s">
        <v>100</v>
      </c>
    </row>
    <row r="8" ht="32" customHeight="1">
      <c r="A8" s="31" t="s">
        <v>101</v>
      </c>
    </row>
    <row r="9" ht="18" customHeight="1">
      <c r="A9" s="31" t="s">
        <v>102</v>
      </c>
    </row>
    <row r="10" ht="18" customHeight="1">
      <c r="A10" s="31" t="s">
        <v>103</v>
      </c>
    </row>
    <row r="11" ht="18" customHeight="1">
      <c r="A11" s="31" t="s">
        <v>104</v>
      </c>
    </row>
    <row r="12" ht="32" customHeight="1">
      <c r="A12" s="31" t="s">
        <v>105</v>
      </c>
    </row>
    <row r="13" ht="32" customHeight="1">
      <c r="A13" s="31" t="s">
        <v>106</v>
      </c>
    </row>
    <row r="14" ht="32" customHeight="1">
      <c r="A14" s="31" t="s">
        <v>107</v>
      </c>
    </row>
  </sheetData>
  <pageMargins left="0.5" right="0.5" top="0.6" bottom="0.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diario de trading</dc:title>
  <dc:creator>Trading Journal Pro</dc:creator>
  <cp:lastModifiedBy>Trading Journal Pro</cp:lastModifiedBy>
  <dcterms:created xsi:type="dcterms:W3CDTF">2026-09-24T12:00:00Z</dcterms:created>
  <dcterms:modified xsi:type="dcterms:W3CDTF">2026-09-24T12:00:00Z</dcterms:modified>
</cp:coreProperties>
</file>